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VV Worklist" sheetId="2" state="visible" r:id="rId2"/>
    <sheet xmlns:r="http://schemas.openxmlformats.org/officeDocument/2006/relationships" name="Findings" sheetId="3" state="visible" r:id="rId3"/>
    <sheet xmlns:r="http://schemas.openxmlformats.org/officeDocument/2006/relationships" name="Authorizations" sheetId="4" state="visible" r:id="rId4"/>
    <sheet xmlns:r="http://schemas.openxmlformats.org/officeDocument/2006/relationships" name="Auth Forecast" sheetId="5" state="visible" r:id="rId5"/>
    <sheet xmlns:r="http://schemas.openxmlformats.org/officeDocument/2006/relationships" name="Payroll vs Revenue" sheetId="6" state="visible" r:id="rId6"/>
    <sheet xmlns:r="http://schemas.openxmlformats.org/officeDocument/2006/relationships" name="Data quality" sheetId="7" state="visible" r:id="rId7"/>
    <sheet xmlns:r="http://schemas.openxmlformats.org/officeDocument/2006/relationships" name="Run info" sheetId="8" state="visible" r:id="rId8"/>
  </sheets>
  <definedNames>
    <definedName name="_xlnm._FilterDatabase" localSheetId="1" hidden="1">'EVV Worklist'!$A$1:$O$41</definedName>
    <definedName name="_xlnm._FilterDatabase" localSheetId="2" hidden="1">'Findings'!$A$1:$Q$245</definedName>
    <definedName name="_xlnm._FilterDatabase" localSheetId="4" hidden="1">'Auth Forecast'!$A$1:$M$118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;($#,##0.00);-"/>
    <numFmt numFmtId="166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b val="1"/>
      <color rgb="001F3A5F"/>
      <sz val="16"/>
    </font>
    <font>
      <name val="Arial"/>
      <b val="1"/>
      <sz val="10"/>
    </font>
    <font>
      <name val="Arial"/>
      <b val="1"/>
      <color rgb="001F3A5F"/>
      <sz val="13"/>
    </font>
    <font>
      <name val="Arial"/>
      <color rgb="000000FF"/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4" fillId="0" borderId="0" pivotButton="0" quotePrefix="0" xfId="0"/>
    <xf numFmtId="165" fontId="2" fillId="0" borderId="0" pivotButton="0" quotePrefix="0" xfId="0"/>
    <xf numFmtId="0" fontId="1" fillId="2" borderId="0" applyAlignment="1" pivotButton="0" quotePrefix="0" xfId="0">
      <alignment vertical="center" wrapText="1"/>
    </xf>
    <xf numFmtId="164" fontId="2" fillId="0" borderId="0" pivotButton="0" quotePrefix="0" xfId="0"/>
    <xf numFmtId="0" fontId="5" fillId="0" borderId="0" pivotButton="0" quotePrefix="0" xfId="0"/>
    <xf numFmtId="9" fontId="6" fillId="0" borderId="0" pivotButton="0" quotePrefix="0" xfId="0"/>
    <xf numFmtId="166" fontId="2" fillId="0" borderId="0" pivotButton="0" quotePrefix="0" xfId="0"/>
    <xf numFmtId="165" fontId="4" fillId="0" borderId="0" pivotButton="0" quotePrefix="0" xfId="0"/>
    <xf numFmtId="166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30" customWidth="1" min="1" max="1"/>
    <col width="46" customWidth="1" min="2" max="2"/>
    <col width="22" customWidth="1" min="3" max="3"/>
    <col width="10" customWidth="1" min="4" max="4"/>
    <col width="14" customWidth="1" min="5" max="5"/>
    <col width="70" customWidth="1" min="6" max="6"/>
  </cols>
  <sheetData>
    <row r="1">
      <c r="A1" s="1" t="inlineStr">
        <is>
          <t>Revenue Leak Audit: Bluebonnet Home Care (fictional)</t>
        </is>
      </c>
    </row>
    <row r="2">
      <c r="A2" s="2" t="inlineStr">
        <is>
          <t>Data through 2026-10-20. SYNTHETIC DATA: fictional agency for testing.</t>
        </is>
      </c>
    </row>
    <row r="4">
      <c r="A4" s="3" t="inlineStr">
        <is>
          <t>Type</t>
        </is>
      </c>
      <c r="B4" s="3" t="inlineStr">
        <is>
          <t>Findings</t>
        </is>
      </c>
      <c r="C4" s="3" t="inlineStr">
        <is>
          <t>Amount</t>
        </is>
      </c>
    </row>
    <row r="5">
      <c r="A5" s="4" t="inlineStr">
        <is>
          <t>Revenue recoverable</t>
        </is>
      </c>
      <c r="B5" s="2">
        <f>COUNTIF(Findings!$D:$D,A5)</f>
        <v/>
      </c>
      <c r="C5" s="5">
        <f>SUMIF(Findings!$D:$D,A5,Findings!$M:$M)</f>
        <v/>
      </c>
    </row>
    <row r="6">
      <c r="A6" s="4" t="inlineStr">
        <is>
          <t>Compliance exposure</t>
        </is>
      </c>
      <c r="B6" s="2">
        <f>COUNTIF(Findings!$D:$D,A6)</f>
        <v/>
      </c>
      <c r="C6" s="5">
        <f>SUMIF(Findings!$D:$D,A6,Findings!$M:$M)</f>
        <v/>
      </c>
    </row>
    <row r="7">
      <c r="A7" s="4" t="inlineStr">
        <is>
          <t>Revenue lost</t>
        </is>
      </c>
      <c r="B7" s="2">
        <f>COUNTIF(Findings!$D:$D,A7)</f>
        <v/>
      </c>
      <c r="C7" s="5">
        <f>SUMIF(Findings!$D:$D,A7,Findings!$M:$M)</f>
        <v/>
      </c>
    </row>
    <row r="8">
      <c r="A8" s="4" t="inlineStr">
        <is>
          <t>Alert</t>
        </is>
      </c>
      <c r="B8" s="2">
        <f>COUNTIF(Findings!$D:$D,A8)</f>
        <v/>
      </c>
      <c r="C8" s="5">
        <f>SUMIF(Findings!$D:$D,A8,Findings!$M:$M)</f>
        <v/>
      </c>
    </row>
    <row r="9">
      <c r="A9" s="4" t="inlineStr">
        <is>
          <t>Data quality</t>
        </is>
      </c>
      <c r="B9" s="2">
        <f>COUNTIF(Findings!$D:$D,A9)</f>
        <v/>
      </c>
      <c r="C9" s="5">
        <f>SUMIF(Findings!$D:$D,A9,Findings!$M:$M)</f>
        <v/>
      </c>
    </row>
    <row r="12">
      <c r="A12" s="6" t="inlineStr">
        <is>
          <t>Category</t>
        </is>
      </c>
      <c r="B12" s="6" t="inlineStr">
        <is>
          <t>What it is</t>
        </is>
      </c>
      <c r="C12" s="6" t="inlineStr">
        <is>
          <t>Type</t>
        </is>
      </c>
      <c r="D12" s="6" t="inlineStr">
        <is>
          <t>Findings</t>
        </is>
      </c>
      <c r="E12" s="6" t="inlineStr">
        <is>
          <t>Amount</t>
        </is>
      </c>
      <c r="F12" s="6" t="inlineStr">
        <is>
          <t>Next action</t>
        </is>
      </c>
    </row>
    <row r="13">
      <c r="A13" s="2" t="inlineStr">
        <is>
          <t>FILING_DEADLINE_RISK</t>
        </is>
      </c>
      <c r="B13" s="2" t="inlineStr">
        <is>
          <t>Unbilled visit close to the filing deadline</t>
        </is>
      </c>
      <c r="C13" s="2" t="inlineStr">
        <is>
          <t>Revenue recoverable</t>
        </is>
      </c>
      <c r="D13" s="2">
        <f>COUNTIF(Findings!$C:$C,A13)</f>
        <v/>
      </c>
      <c r="E13" s="5">
        <f>SUMIF(Findings!$C:$C,A13,Findings!$M:$M)</f>
        <v/>
      </c>
      <c r="F13" s="2" t="inlineStr">
        <is>
          <t>Bill now; the filing window is about to close.</t>
        </is>
      </c>
    </row>
    <row r="14">
      <c r="A14" s="2" t="inlineStr">
        <is>
          <t>UNBILLED_VISIT</t>
        </is>
      </c>
      <c r="B14" s="2" t="inlineStr">
        <is>
          <t>Verified visit never billed</t>
        </is>
      </c>
      <c r="C14" s="2" t="inlineStr">
        <is>
          <t>Revenue recoverable</t>
        </is>
      </c>
      <c r="D14" s="2">
        <f>COUNTIF(Findings!$C:$C,A14)</f>
        <v/>
      </c>
      <c r="E14" s="5">
        <f>SUMIF(Findings!$C:$C,A14,Findings!$M:$M)</f>
        <v/>
      </c>
      <c r="F14" s="2" t="inlineStr">
        <is>
          <t>Add the visit to the next claim batch.</t>
        </is>
      </c>
    </row>
    <row r="15">
      <c r="A15" s="2" t="inlineStr">
        <is>
          <t>EVV_EXCEPTION_UNRESOLVED</t>
        </is>
      </c>
      <c r="B15" s="2" t="inlineStr">
        <is>
          <t>EVV exception is blocking billing</t>
        </is>
      </c>
      <c r="C15" s="2" t="inlineStr">
        <is>
          <t>Revenue recoverable</t>
        </is>
      </c>
      <c r="D15" s="2">
        <f>COUNTIF(Findings!$C:$C,A15)</f>
        <v/>
      </c>
      <c r="E15" s="5">
        <f>SUMIF(Findings!$C:$C,A15,Findings!$M:$M)</f>
        <v/>
      </c>
      <c r="F15" s="2" t="inlineStr">
        <is>
          <t>Resolve the exception in the EVV system with a reason code and documentation, then bill.</t>
        </is>
      </c>
    </row>
    <row r="16">
      <c r="A16" s="2" t="inlineStr">
        <is>
          <t>UNDERBILLED_UNITS</t>
        </is>
      </c>
      <c r="B16" s="2" t="inlineStr">
        <is>
          <t>Billed fewer units than delivered</t>
        </is>
      </c>
      <c r="C16" s="2" t="inlineStr">
        <is>
          <t>Revenue recoverable</t>
        </is>
      </c>
      <c r="D16" s="2">
        <f>COUNTIF(Findings!$C:$C,A16)</f>
        <v/>
      </c>
      <c r="E16" s="5">
        <f>SUMIF(Findings!$C:$C,A16,Findings!$M:$M)</f>
        <v/>
      </c>
      <c r="F16" s="2" t="inlineStr">
        <is>
          <t>Submit a corrected claim (frequency code 7) for the missing units.</t>
        </is>
      </c>
    </row>
    <row r="17">
      <c r="A17" s="2" t="inlineStr">
        <is>
          <t>UNDERPAID</t>
        </is>
      </c>
      <c r="B17" s="2" t="inlineStr">
        <is>
          <t>Paid below the contracted rate</t>
        </is>
      </c>
      <c r="C17" s="2" t="inlineStr">
        <is>
          <t>Revenue recoverable</t>
        </is>
      </c>
      <c r="D17" s="2">
        <f>COUNTIF(Findings!$C:$C,A17)</f>
        <v/>
      </c>
      <c r="E17" s="5">
        <f>SUMIF(Findings!$C:$C,A17,Findings!$M:$M)</f>
        <v/>
      </c>
      <c r="F17" s="2" t="inlineStr">
        <is>
          <t>Dispute with the plan, citing the contracted rate in force on the date of service.</t>
        </is>
      </c>
    </row>
    <row r="18">
      <c r="A18" s="2" t="inlineStr">
        <is>
          <t>DENIED_EVV_MISMATCH</t>
        </is>
      </c>
      <c r="B18" s="2" t="inlineStr">
        <is>
          <t>Denied: claim did not match a verified EVV visit</t>
        </is>
      </c>
      <c r="C18" s="2" t="inlineStr">
        <is>
          <t>Revenue recoverable</t>
        </is>
      </c>
      <c r="D18" s="2">
        <f>COUNTIF(Findings!$C:$C,A18)</f>
        <v/>
      </c>
      <c r="E18" s="5">
        <f>SUMIF(Findings!$C:$C,A18,Findings!$M:$M)</f>
        <v/>
      </c>
      <c r="F18" s="2" t="inlineStr">
        <is>
          <t>Look up the match result in the state EVV portal, correct the visit (visit maintenance) or the claim, and send a corrected claim.</t>
        </is>
      </c>
    </row>
    <row r="19">
      <c r="A19" s="2" t="inlineStr">
        <is>
          <t>EVV_SERVICE_MISMATCH</t>
        </is>
      </c>
      <c r="B19" s="2" t="inlineStr">
        <is>
          <t>Claim modifiers differ from the EVV visit: will deny as a service mismatch</t>
        </is>
      </c>
      <c r="C19" s="2" t="inlineStr">
        <is>
          <t>Revenue recoverable</t>
        </is>
      </c>
      <c r="D19" s="2">
        <f>COUNTIF(Findings!$C:$C,A19)</f>
        <v/>
      </c>
      <c r="E19" s="5">
        <f>SUMIF(Findings!$C:$C,A19,Findings!$M:$M)</f>
        <v/>
      </c>
      <c r="F19" s="2" t="inlineStr">
        <is>
          <t>Correct the claim to the visit's HCPCS modifiers, in the same order, before the plan adjudicates it (or send a corrected claim once it is denied).</t>
        </is>
      </c>
    </row>
    <row r="20">
      <c r="A20" s="2" t="inlineStr">
        <is>
          <t>ATTENDANT_WAGE_BELOW_BASE</t>
        </is>
      </c>
      <c r="B20" s="2" t="inlineStr">
        <is>
          <t>Attendant paid below the state base wage</t>
        </is>
      </c>
      <c r="C20" s="2" t="inlineStr">
        <is>
          <t>Compliance exposure</t>
        </is>
      </c>
      <c r="D20" s="2">
        <f>COUNTIF(Findings!$C:$C,A20)</f>
        <v/>
      </c>
      <c r="E20" s="5">
        <f>SUMIF(Findings!$C:$C,A20,Findings!$M:$M)</f>
        <v/>
      </c>
      <c r="F20" s="2" t="inlineStr">
        <is>
          <t>Raise the pay rate and pay the difference back to the start date.</t>
        </is>
      </c>
    </row>
    <row r="21">
      <c r="A21" s="2" t="inlineStr">
        <is>
          <t>DENIED_MISSING_INFO</t>
        </is>
      </c>
      <c r="B21" s="2" t="inlineStr">
        <is>
          <t>Denied: missing or invalid information (CARC 16)</t>
        </is>
      </c>
      <c r="C21" s="2" t="inlineStr">
        <is>
          <t>Revenue recoverable</t>
        </is>
      </c>
      <c r="D21" s="2">
        <f>COUNTIF(Findings!$C:$C,A21)</f>
        <v/>
      </c>
      <c r="E21" s="5">
        <f>SUMIF(Findings!$C:$C,A21,Findings!$M:$M)</f>
        <v/>
      </c>
      <c r="F21" s="2" t="inlineStr">
        <is>
          <t>Correct the data shown in the detail and resubmit.</t>
        </is>
      </c>
    </row>
    <row r="22">
      <c r="A22" s="2" t="inlineStr">
        <is>
          <t>DENIED_NO_AUTH</t>
        </is>
      </c>
      <c r="B22" s="2" t="inlineStr">
        <is>
          <t>Denied: no authorization (CARC 197)</t>
        </is>
      </c>
      <c r="C22" s="2" t="inlineStr">
        <is>
          <t>Revenue recoverable</t>
        </is>
      </c>
      <c r="D22" s="2">
        <f>COUNTIF(Findings!$C:$C,A22)</f>
        <v/>
      </c>
      <c r="E22" s="5">
        <f>SUMIF(Findings!$C:$C,A22,Findings!$M:$M)</f>
        <v/>
      </c>
      <c r="F22" s="2" t="inlineStr">
        <is>
          <t>Request retro-authorization from the plan, then resubmit or appeal.</t>
        </is>
      </c>
    </row>
    <row r="23">
      <c r="A23" s="2" t="inlineStr">
        <is>
          <t>NO_RESPONSE</t>
        </is>
      </c>
      <c r="B23" s="2" t="inlineStr">
        <is>
          <t>Claim with no response from the plan</t>
        </is>
      </c>
      <c r="C23" s="2" t="inlineStr">
        <is>
          <t>Revenue recoverable</t>
        </is>
      </c>
      <c r="D23" s="2">
        <f>COUNTIF(Findings!$C:$C,A23)</f>
        <v/>
      </c>
      <c r="E23" s="5">
        <f>SUMIF(Findings!$C:$C,A23,Findings!$M:$M)</f>
        <v/>
      </c>
      <c r="F23" s="2" t="inlineStr">
        <is>
          <t>Check claim status (276/277 or portal); resubmit if the plan has no record.</t>
        </is>
      </c>
    </row>
    <row r="24">
      <c r="A24" s="2" t="inlineStr">
        <is>
          <t>BILLED_WITHOUT_EVV</t>
        </is>
      </c>
      <c r="B24" s="2" t="inlineStr">
        <is>
          <t>Billed with no EVV visit on record</t>
        </is>
      </c>
      <c r="C24" s="2" t="inlineStr">
        <is>
          <t>Compliance exposure</t>
        </is>
      </c>
      <c r="D24" s="2">
        <f>COUNTIF(Findings!$C:$C,A24)</f>
        <v/>
      </c>
      <c r="E24" s="5">
        <f>SUMIF(Findings!$C:$C,A24,Findings!$M:$M)</f>
        <v/>
      </c>
      <c r="F24" s="2" t="inlineStr">
        <is>
          <t>Find visit documentation; if none exists, void the line and refund.</t>
        </is>
      </c>
    </row>
    <row r="25">
      <c r="A25" s="2" t="inlineStr">
        <is>
          <t>BILLED_WITHOUT_VERIFIED_EVV</t>
        </is>
      </c>
      <c r="B25" s="2" t="inlineStr">
        <is>
          <t>Billed while the EVV visit is unverified</t>
        </is>
      </c>
      <c r="C25" s="2" t="inlineStr">
        <is>
          <t>Compliance exposure</t>
        </is>
      </c>
      <c r="D25" s="2">
        <f>COUNTIF(Findings!$C:$C,A25)</f>
        <v/>
      </c>
      <c r="E25" s="5">
        <f>SUMIF(Findings!$C:$C,A25,Findings!$M:$M)</f>
        <v/>
      </c>
      <c r="F25" s="2" t="inlineStr">
        <is>
          <t>Resolve the EVV exception or void the line and refund.</t>
        </is>
      </c>
    </row>
    <row r="26">
      <c r="A26" s="2" t="inlineStr">
        <is>
          <t>DATE_MISMATCH</t>
        </is>
      </c>
      <c r="B26" s="2" t="inlineStr">
        <is>
          <t>Claim date does not match the EVV visit date</t>
        </is>
      </c>
      <c r="C26" s="2" t="inlineStr">
        <is>
          <t>Compliance exposure</t>
        </is>
      </c>
      <c r="D26" s="2">
        <f>COUNTIF(Findings!$C:$C,A26)</f>
        <v/>
      </c>
      <c r="E26" s="5">
        <f>SUMIF(Findings!$C:$C,A26,Findings!$M:$M)</f>
        <v/>
      </c>
      <c r="F26" s="2" t="inlineStr">
        <is>
          <t>Submit a corrected claim with the EVV visit date.</t>
        </is>
      </c>
    </row>
    <row r="27">
      <c r="A27" s="2" t="inlineStr">
        <is>
          <t>OVERBILLED_UNITS</t>
        </is>
      </c>
      <c r="B27" s="2" t="inlineStr">
        <is>
          <t>Billed more units than the EVV visit supports</t>
        </is>
      </c>
      <c r="C27" s="2" t="inlineStr">
        <is>
          <t>Compliance exposure</t>
        </is>
      </c>
      <c r="D27" s="2">
        <f>COUNTIF(Findings!$C:$C,A27)</f>
        <v/>
      </c>
      <c r="E27" s="5">
        <f>SUMIF(Findings!$C:$C,A27,Findings!$M:$M)</f>
        <v/>
      </c>
      <c r="F27" s="2" t="inlineStr">
        <is>
          <t>Submit a corrected claim and return the overpayment.</t>
        </is>
      </c>
    </row>
    <row r="28">
      <c r="A28" s="2" t="inlineStr">
        <is>
          <t>OVERPAYMENT_DUPLICATE</t>
        </is>
      </c>
      <c r="B28" s="2" t="inlineStr">
        <is>
          <t>Same visit paid twice</t>
        </is>
      </c>
      <c r="C28" s="2" t="inlineStr">
        <is>
          <t>Compliance exposure</t>
        </is>
      </c>
      <c r="D28" s="2">
        <f>COUNTIF(Findings!$C:$C,A28)</f>
        <v/>
      </c>
      <c r="E28" s="5">
        <f>SUMIF(Findings!$C:$C,A28,Findings!$M:$M)</f>
        <v/>
      </c>
      <c r="F28" s="2" t="inlineStr">
        <is>
          <t>Void the duplicate claim and return the payment.</t>
        </is>
      </c>
    </row>
    <row r="29">
      <c r="A29" s="2" t="inlineStr">
        <is>
          <t>OVER_AUTH</t>
        </is>
      </c>
      <c r="B29" s="2" t="inlineStr">
        <is>
          <t>Delivered units exceed the authorization</t>
        </is>
      </c>
      <c r="C29" s="2" t="inlineStr">
        <is>
          <t>Compliance exposure</t>
        </is>
      </c>
      <c r="D29" s="2">
        <f>COUNTIF(Findings!$C:$C,A29)</f>
        <v/>
      </c>
      <c r="E29" s="5">
        <f>SUMIF(Findings!$C:$C,A29,Findings!$M:$M)</f>
        <v/>
      </c>
      <c r="F29" s="2" t="inlineStr">
        <is>
          <t>Request an authorization increase; stop scheduling above authorized units.</t>
        </is>
      </c>
    </row>
    <row r="30">
      <c r="A30" s="2" t="inlineStr">
        <is>
          <t>SERVICE_AFTER_AUTH_END</t>
        </is>
      </c>
      <c r="B30" s="2" t="inlineStr">
        <is>
          <t>Services continued after the authorization ended</t>
        </is>
      </c>
      <c r="C30" s="2" t="inlineStr">
        <is>
          <t>Compliance exposure</t>
        </is>
      </c>
      <c r="D30" s="2">
        <f>COUNTIF(Findings!$C:$C,A30)</f>
        <v/>
      </c>
      <c r="E30" s="5">
        <f>SUMIF(Findings!$C:$C,A30,Findings!$M:$M)</f>
        <v/>
      </c>
      <c r="F30" s="2" t="inlineStr">
        <is>
          <t>Request retro-authorization; hold billing for these visits until approved.</t>
        </is>
      </c>
    </row>
    <row r="31">
      <c r="A31" s="2" t="inlineStr">
        <is>
          <t>EVV_VISIT_REJECTED</t>
        </is>
      </c>
      <c r="B31" s="2" t="inlineStr">
        <is>
          <t>Visit verified by the agency but rejected by the state EVV aggregator</t>
        </is>
      </c>
      <c r="C31" s="2" t="inlineStr">
        <is>
          <t>Revenue recoverable</t>
        </is>
      </c>
      <c r="D31" s="2">
        <f>COUNTIF(Findings!$C:$C,A31)</f>
        <v/>
      </c>
      <c r="E31" s="5">
        <f>SUMIF(Findings!$C:$C,A31,Findings!$M:$M)</f>
        <v/>
      </c>
      <c r="F31" s="2" t="inlineStr">
        <is>
          <t>Fix the visit in visit maintenance using the rejection code (see the EVV worklist), then bill it.</t>
        </is>
      </c>
    </row>
    <row r="32">
      <c r="A32" s="2" t="inlineStr">
        <is>
          <t>EVV_CLAIM_UNMATCHED</t>
        </is>
      </c>
      <c r="B32" s="2" t="inlineStr">
        <is>
          <t>Claim denied because the state EVV record does not match</t>
        </is>
      </c>
      <c r="C32" s="2" t="inlineStr">
        <is>
          <t>Revenue recoverable</t>
        </is>
      </c>
      <c r="D32" s="2">
        <f>COUNTIF(Findings!$C:$C,A32)</f>
        <v/>
      </c>
      <c r="E32" s="5">
        <f>SUMIF(Findings!$C:$C,A32,Findings!$M:$M)</f>
        <v/>
      </c>
      <c r="F32" s="2" t="inlineStr">
        <is>
          <t>Correct the visit in visit maintenance before the window closes, then submit an adjusted claim.</t>
        </is>
      </c>
    </row>
    <row r="33">
      <c r="A33" s="2" t="inlineStr">
        <is>
          <t>ADJUSTED_CLAIM_NEEDED</t>
        </is>
      </c>
      <c r="B33" s="2" t="inlineStr">
        <is>
          <t>Visit fixed in visit maintenance after the denial; adjusted claim never sent</t>
        </is>
      </c>
      <c r="C33" s="2" t="inlineStr">
        <is>
          <t>Revenue recoverable</t>
        </is>
      </c>
      <c r="D33" s="2">
        <f>COUNTIF(Findings!$C:$C,A33)</f>
        <v/>
      </c>
      <c r="E33" s="5">
        <f>SUMIF(Findings!$C:$C,A33,Findings!$M:$M)</f>
        <v/>
      </c>
      <c r="F33" s="2" t="inlineStr">
        <is>
          <t>Submit the adjusted claim (frequency code 7, payer claim number) now.</t>
        </is>
      </c>
    </row>
    <row r="34">
      <c r="A34" s="2" t="inlineStr">
        <is>
          <t>CAREGIVER_UNPAID</t>
        </is>
      </c>
      <c r="B34" s="2" t="inlineStr">
        <is>
          <t>Caregiver worked an EVV visit but payroll shows no pay for it</t>
        </is>
      </c>
      <c r="C34" s="2" t="inlineStr">
        <is>
          <t>Compliance exposure</t>
        </is>
      </c>
      <c r="D34" s="2">
        <f>COUNTIF(Findings!$C:$C,A34)</f>
        <v/>
      </c>
      <c r="E34" s="5">
        <f>SUMIF(Findings!$C:$C,A34,Findings!$M:$M)</f>
        <v/>
      </c>
      <c r="F34" s="2" t="inlineStr">
        <is>
          <t>Check the timesheet; pay the caregiver in the next run (wage-and-hour exposure).</t>
        </is>
      </c>
    </row>
    <row r="35">
      <c r="A35" s="2" t="inlineStr">
        <is>
          <t>PAID_WITHOUT_EVV</t>
        </is>
      </c>
      <c r="B35" s="2" t="inlineStr">
        <is>
          <t>Payroll paid for a day with no EVV visit</t>
        </is>
      </c>
      <c r="C35" s="2" t="inlineStr">
        <is>
          <t>Compliance exposure</t>
        </is>
      </c>
      <c r="D35" s="2">
        <f>COUNTIF(Findings!$C:$C,A35)</f>
        <v/>
      </c>
      <c r="E35" s="5">
        <f>SUMIF(Findings!$C:$C,A35,Findings!$M:$M)</f>
        <v/>
      </c>
      <c r="F35" s="2" t="inlineStr">
        <is>
          <t>Find the visit record (without it the visit cannot be billed) or correct payroll.</t>
        </is>
      </c>
    </row>
    <row r="36">
      <c r="A36" s="2" t="inlineStr">
        <is>
          <t>PAYROLL_HOURS_MISMATCH</t>
        </is>
      </c>
      <c r="B36" s="2" t="inlineStr">
        <is>
          <t>Payroll hours differ from EVV hours</t>
        </is>
      </c>
      <c r="C36" s="2" t="inlineStr">
        <is>
          <t>Compliance exposure</t>
        </is>
      </c>
      <c r="D36" s="2">
        <f>COUNTIF(Findings!$C:$C,A36)</f>
        <v/>
      </c>
      <c r="E36" s="5">
        <f>SUMIF(Findings!$C:$C,A36,Findings!$M:$M)</f>
        <v/>
      </c>
      <c r="F36" s="2" t="inlineStr">
        <is>
          <t>Reconcile the timesheet with the EVV visit; correct pay or the visit.</t>
        </is>
      </c>
    </row>
    <row r="37">
      <c r="A37" s="2" t="inlineStr">
        <is>
          <t>OVERTIME_UNDERPAID</t>
        </is>
      </c>
      <c r="B37" s="2" t="inlineStr">
        <is>
          <t>Over 40 hours in a week without full overtime pay</t>
        </is>
      </c>
      <c r="C37" s="2" t="inlineStr">
        <is>
          <t>Compliance exposure</t>
        </is>
      </c>
      <c r="D37" s="2">
        <f>COUNTIF(Findings!$C:$C,A37)</f>
        <v/>
      </c>
      <c r="E37" s="5">
        <f>SUMIF(Findings!$C:$C,A37,Findings!$M:$M)</f>
        <v/>
      </c>
      <c r="F37" s="2" t="inlineStr">
        <is>
          <t>Pay the missing overtime premium (FLSA: 1.5x for hours over 40).</t>
        </is>
      </c>
    </row>
    <row r="38">
      <c r="A38" s="2" t="inlineStr">
        <is>
          <t>AUTH_RUNOUT_FORECAST</t>
        </is>
      </c>
      <c r="B38" s="2" t="inlineStr">
        <is>
          <t>Authorized units will run out before the authorization ends</t>
        </is>
      </c>
      <c r="C38" s="2" t="inlineStr">
        <is>
          <t>Alert</t>
        </is>
      </c>
      <c r="D38" s="2">
        <f>COUNTIF(Findings!$C:$C,A38)</f>
        <v/>
      </c>
      <c r="E38" s="5">
        <f>SUMIF(Findings!$C:$C,A38,Findings!$M:$M)</f>
        <v/>
      </c>
      <c r="F38" s="2" t="inlineStr">
        <is>
          <t>Request more units now, or adjust the schedule to fit the authorization.</t>
        </is>
      </c>
    </row>
    <row r="39">
      <c r="A39" s="2" t="inlineStr">
        <is>
          <t>AUTH_EXPIRING</t>
        </is>
      </c>
      <c r="B39" s="2" t="inlineStr">
        <is>
          <t>Authorization expires soon with no renewal</t>
        </is>
      </c>
      <c r="C39" s="2" t="inlineStr">
        <is>
          <t>Alert</t>
        </is>
      </c>
      <c r="D39" s="2">
        <f>COUNTIF(Findings!$C:$C,A39)</f>
        <v/>
      </c>
      <c r="E39" s="5">
        <f>SUMIF(Findings!$C:$C,A39,Findings!$M:$M)</f>
        <v/>
      </c>
      <c r="F39" s="2" t="inlineStr">
        <is>
          <t>Request the renewal now so services and payment are not interrupted.</t>
        </is>
      </c>
    </row>
    <row r="40">
      <c r="A40" s="2" t="inlineStr">
        <is>
          <t>DENIED_DUPLICATE</t>
        </is>
      </c>
      <c r="B40" s="2" t="inlineStr">
        <is>
          <t>Denied as a duplicate (CARC 18)</t>
        </is>
      </c>
      <c r="C40" s="2" t="inlineStr">
        <is>
          <t>Alert</t>
        </is>
      </c>
      <c r="D40" s="2">
        <f>COUNTIF(Findings!$C:$C,A40)</f>
        <v/>
      </c>
      <c r="E40" s="5">
        <f>SUMIF(Findings!$C:$C,A40,Findings!$M:$M)</f>
        <v/>
      </c>
      <c r="F40" s="2" t="inlineStr">
        <is>
          <t>No money owed: the original was paid. Fix the resubmission process.</t>
        </is>
      </c>
    </row>
    <row r="41">
      <c r="A41" s="2" t="inlineStr">
        <is>
          <t>UNBILLED_PAST_DEADLINE</t>
        </is>
      </c>
      <c r="B41" s="2" t="inlineStr">
        <is>
          <t>Never billed and past the filing deadline</t>
        </is>
      </c>
      <c r="C41" s="2" t="inlineStr">
        <is>
          <t>Revenue lost</t>
        </is>
      </c>
      <c r="D41" s="2">
        <f>COUNTIF(Findings!$C:$C,A41)</f>
        <v/>
      </c>
      <c r="E41" s="5">
        <f>SUMIF(Findings!$C:$C,A41,Findings!$M:$M)</f>
        <v/>
      </c>
      <c r="F41" s="2" t="inlineStr">
        <is>
          <t>Check for a good-cause exception; otherwise write off and fix the process.</t>
        </is>
      </c>
    </row>
    <row r="42">
      <c r="A42" s="2" t="inlineStr">
        <is>
          <t>DENIED_TIMELY_FILING</t>
        </is>
      </c>
      <c r="B42" s="2" t="inlineStr">
        <is>
          <t>Denied: past timely filing (CARC 29)</t>
        </is>
      </c>
      <c r="C42" s="2" t="inlineStr">
        <is>
          <t>Revenue lost</t>
        </is>
      </c>
      <c r="D42" s="2">
        <f>COUNTIF(Findings!$C:$C,A42)</f>
        <v/>
      </c>
      <c r="E42" s="5">
        <f>SUMIF(Findings!$C:$C,A42,Findings!$M:$M)</f>
        <v/>
      </c>
      <c r="F42" s="2" t="inlineStr">
        <is>
          <t>Appeal only with proof of an earlier on-time submission; otherwise write off.</t>
        </is>
      </c>
    </row>
    <row r="43">
      <c r="A43" s="2" t="inlineStr">
        <is>
          <t>DATA_QUALITY</t>
        </is>
      </c>
      <c r="B43" s="2" t="inlineStr">
        <is>
          <t>Source data problem (repaired or quarantined for this analysis)</t>
        </is>
      </c>
      <c r="C43" s="2" t="inlineStr">
        <is>
          <t>Data quality</t>
        </is>
      </c>
      <c r="D43" s="2">
        <f>COUNTIF(Findings!$C:$C,A43)</f>
        <v/>
      </c>
      <c r="E43" s="5">
        <f>SUMIF(Findings!$C:$C,A43,Findings!$M:$M)</f>
        <v/>
      </c>
      <c r="F43" s="2" t="inlineStr">
        <is>
          <t>Fix at the source system so it does not recur.</t>
        </is>
      </c>
    </row>
    <row r="45">
      <c r="A45" s="2" t="inlineStr">
        <is>
          <t>Amounts: recoverable = money the agency can still collect; compliance exposure = payments that may have to be corrected or returned; lost = past deadline. Amounts use the contracted rates in the configuration.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40" customWidth="1" min="3" max="3"/>
    <col width="12" customWidth="1" min="4" max="4"/>
    <col width="20" customWidth="1" min="5" max="5"/>
    <col width="24" customWidth="1" min="6" max="6"/>
    <col width="11" customWidth="1" min="7" max="7"/>
    <col width="12" customWidth="1" min="8" max="8"/>
    <col width="18" customWidth="1" min="9" max="9"/>
    <col width="7" customWidth="1" min="10" max="10"/>
    <col width="40" customWidth="1" min="11" max="11"/>
    <col width="60" customWidth="1" min="12" max="12"/>
    <col width="46" customWidth="1" min="13" max="13"/>
    <col width="11" customWidth="1" min="14" max="14"/>
    <col width="26" customWidth="1" min="15" max="15"/>
  </cols>
  <sheetData>
    <row r="1">
      <c r="A1" s="6" t="inlineStr">
        <is>
          <t>Fix by</t>
        </is>
      </c>
      <c r="B1" s="6" t="inlineStr">
        <is>
          <t>Days left</t>
        </is>
      </c>
      <c r="C1" s="6" t="inlineStr">
        <is>
          <t>Problem</t>
        </is>
      </c>
      <c r="D1" s="6" t="inlineStr">
        <is>
          <t>Member ID</t>
        </is>
      </c>
      <c r="E1" s="6" t="inlineStr">
        <is>
          <t>Member</t>
        </is>
      </c>
      <c r="F1" s="6" t="inlineStr">
        <is>
          <t>Plan</t>
        </is>
      </c>
      <c r="G1" s="6" t="inlineStr">
        <is>
          <t>Visit date</t>
        </is>
      </c>
      <c r="H1" s="6" t="inlineStr">
        <is>
          <t>Visit</t>
        </is>
      </c>
      <c r="I1" s="6" t="inlineStr">
        <is>
          <t>Claim</t>
        </is>
      </c>
      <c r="J1" s="6" t="inlineStr">
        <is>
          <t>Code</t>
        </is>
      </c>
      <c r="K1" s="6" t="inlineStr">
        <is>
          <t>Reason</t>
        </is>
      </c>
      <c r="L1" s="6" t="inlineStr">
        <is>
          <t>How to fix</t>
        </is>
      </c>
      <c r="M1" s="6" t="inlineStr">
        <is>
          <t>Then</t>
        </is>
      </c>
      <c r="N1" s="6" t="inlineStr">
        <is>
          <t>Amount</t>
        </is>
      </c>
      <c r="O1" s="6" t="inlineStr">
        <is>
          <t>Category</t>
        </is>
      </c>
    </row>
    <row r="2">
      <c r="A2" s="7" t="n">
        <v>46326</v>
      </c>
      <c r="B2" s="2">
        <f>A2-DATE(2026,10,20)</f>
        <v/>
      </c>
      <c r="C2" s="2" t="inlineStr">
        <is>
          <t>Claim denied because the state EVV record does not match</t>
        </is>
      </c>
      <c r="D2" s="2" t="inlineStr">
        <is>
          <t>004248611</t>
        </is>
      </c>
      <c r="E2" s="2" t="inlineStr">
        <is>
          <t>Gonzalez Maria</t>
        </is>
      </c>
      <c r="F2" s="2" t="inlineStr">
        <is>
          <t>Superior HealthPlan</t>
        </is>
      </c>
      <c r="G2" s="7" t="n">
        <v>46231</v>
      </c>
      <c r="H2" s="2" t="inlineStr"/>
      <c r="I2" s="2" t="inlineStr">
        <is>
          <t>BB260727042</t>
        </is>
      </c>
      <c r="J2" s="2" t="inlineStr">
        <is>
          <t>SVC</t>
        </is>
      </c>
      <c r="K2" s="2" t="inlineStr">
        <is>
          <t>Service code not authorized for member</t>
        </is>
      </c>
      <c r="L2" s="2" t="inlineStr">
        <is>
          <t>Service code or modifier on the visit does not match the authorization. Correct the service on the visit, or get the authorization corrected.</t>
        </is>
      </c>
      <c r="M2" s="2" t="inlineStr">
        <is>
          <t>After the fix: submit an adjusted claim (frequency 7) with the payer claim number.</t>
        </is>
      </c>
      <c r="N2" s="5" t="n">
        <v>35.2</v>
      </c>
      <c r="O2" s="2" t="inlineStr">
        <is>
          <t>EVV_CLAIM_UNMATCHED</t>
        </is>
      </c>
    </row>
    <row r="3">
      <c r="A3" s="7" t="n">
        <v>46329</v>
      </c>
      <c r="B3" s="2">
        <f>A3-DATE(2026,10,20)</f>
        <v/>
      </c>
      <c r="C3" s="2" t="inlineStr">
        <is>
          <t>Visit fixed in visit maintenance after the denial; adjusted claim never sent</t>
        </is>
      </c>
      <c r="D3" s="2" t="inlineStr">
        <is>
          <t>188969291</t>
        </is>
      </c>
      <c r="E3" s="2" t="inlineStr">
        <is>
          <t>Chavez Yolanda</t>
        </is>
      </c>
      <c r="F3" s="2" t="inlineStr">
        <is>
          <t>Superior HealthPlan</t>
        </is>
      </c>
      <c r="G3" s="7" t="n">
        <v>46234</v>
      </c>
      <c r="H3" s="2" t="inlineStr"/>
      <c r="I3" s="2" t="inlineStr">
        <is>
          <t>BB260727096</t>
        </is>
      </c>
      <c r="J3" s="2" t="inlineStr"/>
      <c r="K3" s="2" t="inlineStr">
        <is>
          <t>CARC 96 on claim BB260727096, paid 2026-08-25; visit maintenance fixed the state record on 2026-08-30; no adjusted claim since</t>
        </is>
      </c>
      <c r="L3" s="2" t="inlineStr">
        <is>
          <t>Submit the adjusted claim (frequency code 7, payer claim number) now.</t>
        </is>
      </c>
      <c r="M3" s="2" t="inlineStr">
        <is>
          <t>Already fixed: approve the drafted adjusted claim in the claim batch.</t>
        </is>
      </c>
      <c r="N3" s="5" t="n">
        <v>35.2</v>
      </c>
      <c r="O3" s="2" t="inlineStr">
        <is>
          <t>ADJUSTED_CLAIM_NEEDED</t>
        </is>
      </c>
    </row>
    <row r="4">
      <c r="A4" s="7" t="n">
        <v>46330</v>
      </c>
      <c r="B4" s="2">
        <f>A4-DATE(2026,10,20)</f>
        <v/>
      </c>
      <c r="C4" s="2" t="inlineStr">
        <is>
          <t>Billed while the EVV visit is unverified</t>
        </is>
      </c>
      <c r="D4" s="2" t="inlineStr">
        <is>
          <t>771069927</t>
        </is>
      </c>
      <c r="E4" s="2" t="inlineStr">
        <is>
          <t>Gutierrez Irma</t>
        </is>
      </c>
      <c r="F4" s="2" t="inlineStr">
        <is>
          <t>UnitedHealthcare Community Plan</t>
        </is>
      </c>
      <c r="G4" s="7" t="n">
        <v>46235</v>
      </c>
      <c r="H4" s="2" t="inlineStr">
        <is>
          <t>V40002958</t>
        </is>
      </c>
      <c r="I4" s="2" t="inlineStr">
        <is>
          <t>BB260727098</t>
        </is>
      </c>
      <c r="J4" s="2" t="inlineStr">
        <is>
          <t>TIME</t>
        </is>
      </c>
      <c r="K4" s="2" t="inlineStr">
        <is>
          <t>Missing or overlapping clock time</t>
        </is>
      </c>
      <c r="L4" s="2" t="inlineStr">
        <is>
          <t>Clock-in/clock-out is missing or overlaps another visit. Add the missing time with a reason code and documentation in visit maintenance.</t>
        </is>
      </c>
      <c r="M4" s="2" t="inlineStr">
        <is>
          <t>If it cannot be verified: void the claim line and refund.</t>
        </is>
      </c>
      <c r="N4" s="5" t="n">
        <v>48.4</v>
      </c>
      <c r="O4" s="2" t="inlineStr">
        <is>
          <t>BILLED_WITHOUT_VERIFIED_EVV</t>
        </is>
      </c>
    </row>
    <row r="5">
      <c r="A5" s="7" t="n">
        <v>46331</v>
      </c>
      <c r="B5" s="2">
        <f>A5-DATE(2026,10,20)</f>
        <v/>
      </c>
      <c r="C5" s="2" t="inlineStr">
        <is>
          <t>Billed while the EVV visit is unverified</t>
        </is>
      </c>
      <c r="D5" s="2" t="inlineStr">
        <is>
          <t>142924875</t>
        </is>
      </c>
      <c r="E5" s="2" t="inlineStr">
        <is>
          <t>Rodriguez Billy</t>
        </is>
      </c>
      <c r="F5" s="2" t="inlineStr">
        <is>
          <t>Molina Healthcare of Texas</t>
        </is>
      </c>
      <c r="G5" s="7" t="n">
        <v>46236</v>
      </c>
      <c r="H5" s="2" t="inlineStr">
        <is>
          <t>V40003037</t>
        </is>
      </c>
      <c r="I5" s="2" t="inlineStr">
        <is>
          <t>BB260727103</t>
        </is>
      </c>
      <c r="J5" s="2" t="inlineStr">
        <is>
          <t>TIME</t>
        </is>
      </c>
      <c r="K5" s="2" t="inlineStr">
        <is>
          <t>Missing or overlapping clock time</t>
        </is>
      </c>
      <c r="L5" s="2" t="inlineStr">
        <is>
          <t>Clock-in/clock-out is missing or overlaps another visit. Add the missing time with a reason code and documentation in visit maintenance.</t>
        </is>
      </c>
      <c r="M5" s="2" t="inlineStr">
        <is>
          <t>If it cannot be verified: void the claim line and refund.</t>
        </is>
      </c>
      <c r="N5" s="5" t="n">
        <v>61.6</v>
      </c>
      <c r="O5" s="2" t="inlineStr">
        <is>
          <t>BILLED_WITHOUT_VERIFIED_EVV</t>
        </is>
      </c>
    </row>
    <row r="6">
      <c r="A6" s="7" t="n">
        <v>46332</v>
      </c>
      <c r="B6" s="2">
        <f>A6-DATE(2026,10,20)</f>
        <v/>
      </c>
      <c r="C6" s="2" t="inlineStr">
        <is>
          <t>Claim denied because the state EVV record does not match</t>
        </is>
      </c>
      <c r="D6" s="2" t="inlineStr">
        <is>
          <t>564936657</t>
        </is>
      </c>
      <c r="E6" s="2" t="inlineStr">
        <is>
          <t>Lewis Eugene</t>
        </is>
      </c>
      <c r="F6" s="2" t="inlineStr">
        <is>
          <t>Molina Healthcare of Texas</t>
        </is>
      </c>
      <c r="G6" s="7" t="n">
        <v>46237</v>
      </c>
      <c r="H6" s="2" t="inlineStr"/>
      <c r="I6" s="2" t="inlineStr">
        <is>
          <t>BB260803061</t>
        </is>
      </c>
      <c r="J6" s="2" t="inlineStr">
        <is>
          <t>MID</t>
        </is>
      </c>
      <c r="K6" s="2" t="inlineStr">
        <is>
          <t>Member ID does not match state eligibility</t>
        </is>
      </c>
      <c r="L6" s="2" t="inlineStr">
        <is>
          <t>Member Medicaid ID on the visit does not match the state record. Correct the member ID in the EVV system (visit maintenance), then re-export.</t>
        </is>
      </c>
      <c r="M6" s="2" t="inlineStr">
        <is>
          <t>After the fix: submit an adjusted claim (frequency 7) with the payer claim number.</t>
        </is>
      </c>
      <c r="N6" s="5" t="n">
        <v>61.6</v>
      </c>
      <c r="O6" s="2" t="inlineStr">
        <is>
          <t>EVV_CLAIM_UNMATCHED</t>
        </is>
      </c>
    </row>
    <row r="7">
      <c r="A7" s="7" t="n">
        <v>46333</v>
      </c>
      <c r="B7" s="2">
        <f>A7-DATE(2026,10,20)</f>
        <v/>
      </c>
      <c r="C7" s="2" t="inlineStr">
        <is>
          <t>Visit verified by the agency but rejected by the state EVV aggregator</t>
        </is>
      </c>
      <c r="D7" s="2" t="inlineStr">
        <is>
          <t>701755371</t>
        </is>
      </c>
      <c r="E7" s="2" t="inlineStr">
        <is>
          <t>Reyes Elizabeth</t>
        </is>
      </c>
      <c r="F7" s="2" t="inlineStr">
        <is>
          <t>UnitedHealthcare Community Plan</t>
        </is>
      </c>
      <c r="G7" s="7" t="n">
        <v>46238</v>
      </c>
      <c r="H7" s="2" t="inlineStr">
        <is>
          <t>V40003185</t>
        </is>
      </c>
      <c r="I7" s="2" t="inlineStr"/>
      <c r="J7" s="2" t="inlineStr">
        <is>
          <t>SVC</t>
        </is>
      </c>
      <c r="K7" s="2" t="inlineStr">
        <is>
          <t>Service code not authorized for member</t>
        </is>
      </c>
      <c r="L7" s="2" t="inlineStr">
        <is>
          <t>Service code or modifier on the visit does not match the authorization. Correct the service on the visit, or get the authorization corrected.</t>
        </is>
      </c>
      <c r="M7" s="2" t="inlineStr">
        <is>
          <t>After the fix: confirm the aggregator accepts it, then bill the visit.</t>
        </is>
      </c>
      <c r="N7" s="5" t="n">
        <v>61.6</v>
      </c>
      <c r="O7" s="2" t="inlineStr">
        <is>
          <t>EVV_VISIT_REJECTED</t>
        </is>
      </c>
    </row>
    <row r="8">
      <c r="A8" s="7" t="n">
        <v>46337</v>
      </c>
      <c r="B8" s="2">
        <f>A8-DATE(2026,10,20)</f>
        <v/>
      </c>
      <c r="C8" s="2" t="inlineStr">
        <is>
          <t>EVV exception is blocking billing</t>
        </is>
      </c>
      <c r="D8" s="2" t="inlineStr">
        <is>
          <t>002675112</t>
        </is>
      </c>
      <c r="E8" s="2" t="inlineStr">
        <is>
          <t>Davis Mildred</t>
        </is>
      </c>
      <c r="F8" s="2" t="inlineStr">
        <is>
          <t>Superior HealthPlan</t>
        </is>
      </c>
      <c r="G8" s="7" t="n">
        <v>46242</v>
      </c>
      <c r="H8" s="2" t="inlineStr">
        <is>
          <t>V40003430</t>
        </is>
      </c>
      <c r="I8" s="2" t="inlineStr"/>
      <c r="J8" s="2" t="inlineStr">
        <is>
          <t>TIME</t>
        </is>
      </c>
      <c r="K8" s="2" t="inlineStr">
        <is>
          <t>Missing or overlapping clock time</t>
        </is>
      </c>
      <c r="L8" s="2" t="inlineStr">
        <is>
          <t>Clock-in/clock-out is missing or overlaps another visit. Add the missing time with a reason code and documentation in visit maintenance.</t>
        </is>
      </c>
      <c r="M8" s="2" t="inlineStr">
        <is>
          <t>After the fix: the visit turns verified; bill it.</t>
        </is>
      </c>
      <c r="N8" s="5" t="n">
        <v>48.4</v>
      </c>
      <c r="O8" s="2" t="inlineStr">
        <is>
          <t>EVV_EXCEPTION_UNRESOLVED</t>
        </is>
      </c>
    </row>
    <row r="9">
      <c r="A9" s="7" t="n">
        <v>46339</v>
      </c>
      <c r="B9" s="2">
        <f>A9-DATE(2026,10,20)</f>
        <v/>
      </c>
      <c r="C9" s="2" t="inlineStr">
        <is>
          <t>Claim denied because the state EVV record does not match</t>
        </is>
      </c>
      <c r="D9" s="2" t="inlineStr">
        <is>
          <t>015708931</t>
        </is>
      </c>
      <c r="E9" s="2" t="inlineStr">
        <is>
          <t>Johnson Irma</t>
        </is>
      </c>
      <c r="F9" s="2" t="inlineStr">
        <is>
          <t>Molina Healthcare of Texas</t>
        </is>
      </c>
      <c r="G9" s="7" t="n">
        <v>46244</v>
      </c>
      <c r="H9" s="2" t="inlineStr"/>
      <c r="I9" s="2" t="inlineStr">
        <is>
          <t>BB260810077</t>
        </is>
      </c>
      <c r="J9" s="2" t="inlineStr">
        <is>
          <t>TIME</t>
        </is>
      </c>
      <c r="K9" s="2" t="inlineStr">
        <is>
          <t>Missing or overlapping clock time</t>
        </is>
      </c>
      <c r="L9" s="2" t="inlineStr">
        <is>
          <t>Clock-in/clock-out is missing or overlaps another visit. Add the missing time with a reason code and documentation in visit maintenance.</t>
        </is>
      </c>
      <c r="M9" s="2" t="inlineStr">
        <is>
          <t>After the fix: submit an adjusted claim (frequency 7) with the payer claim number.</t>
        </is>
      </c>
      <c r="N9" s="5" t="n">
        <v>35.2</v>
      </c>
      <c r="O9" s="2" t="inlineStr">
        <is>
          <t>EVV_CLAIM_UNMATCHED</t>
        </is>
      </c>
    </row>
    <row r="10">
      <c r="A10" s="7" t="n">
        <v>46341</v>
      </c>
      <c r="B10" s="2">
        <f>A10-DATE(2026,10,20)</f>
        <v/>
      </c>
      <c r="C10" s="2" t="inlineStr">
        <is>
          <t>Claim denied because the state EVV record does not match</t>
        </is>
      </c>
      <c r="D10" s="2" t="inlineStr">
        <is>
          <t>936732213</t>
        </is>
      </c>
      <c r="E10" s="2" t="inlineStr">
        <is>
          <t>Anderson Betty</t>
        </is>
      </c>
      <c r="F10" s="2" t="inlineStr">
        <is>
          <t>Molina Healthcare of Texas</t>
        </is>
      </c>
      <c r="G10" s="7" t="n">
        <v>46246</v>
      </c>
      <c r="H10" s="2" t="inlineStr"/>
      <c r="I10" s="2" t="inlineStr">
        <is>
          <t>BB260810087</t>
        </is>
      </c>
      <c r="J10" s="2" t="inlineStr">
        <is>
          <t>NPI</t>
        </is>
      </c>
      <c r="K10" s="2" t="inlineStr">
        <is>
          <t>Provider not on file for program</t>
        </is>
      </c>
      <c r="L10" s="2" t="inlineStr">
        <is>
          <t>Provider NPI/API or contract on the visit is not on file for this program. Fix the provider setup in the EVV system and re-export the visit.</t>
        </is>
      </c>
      <c r="M10" s="2" t="inlineStr">
        <is>
          <t>After the fix: submit an adjusted claim (frequency 7) with the payer claim number.</t>
        </is>
      </c>
      <c r="N10" s="5" t="n">
        <v>61.6</v>
      </c>
      <c r="O10" s="2" t="inlineStr">
        <is>
          <t>EVV_CLAIM_UNMATCHED</t>
        </is>
      </c>
    </row>
    <row r="11">
      <c r="A11" s="7" t="n">
        <v>46341</v>
      </c>
      <c r="B11" s="2">
        <f>A11-DATE(2026,10,20)</f>
        <v/>
      </c>
      <c r="C11" s="2" t="inlineStr">
        <is>
          <t>EVV exception is blocking billing</t>
        </is>
      </c>
      <c r="D11" s="2" t="inlineStr">
        <is>
          <t>713044516</t>
        </is>
      </c>
      <c r="E11" s="2" t="inlineStr">
        <is>
          <t>Flores Maria</t>
        </is>
      </c>
      <c r="F11" s="2" t="inlineStr">
        <is>
          <t>Molina Healthcare of Texas</t>
        </is>
      </c>
      <c r="G11" s="7" t="n">
        <v>46246</v>
      </c>
      <c r="H11" s="2" t="inlineStr">
        <is>
          <t>V40003720</t>
        </is>
      </c>
      <c r="I11" s="2" t="inlineStr"/>
      <c r="J11" s="2" t="inlineStr">
        <is>
          <t>TIME</t>
        </is>
      </c>
      <c r="K11" s="2" t="inlineStr">
        <is>
          <t>Missing or overlapping clock time</t>
        </is>
      </c>
      <c r="L11" s="2" t="inlineStr">
        <is>
          <t>Clock-in/clock-out is missing or overlaps another visit. Add the missing time with a reason code and documentation in visit maintenance.</t>
        </is>
      </c>
      <c r="M11" s="2" t="inlineStr">
        <is>
          <t>After the fix: the visit turns verified; bill it.</t>
        </is>
      </c>
      <c r="N11" s="5" t="n">
        <v>39.6</v>
      </c>
      <c r="O11" s="2" t="inlineStr">
        <is>
          <t>EVV_EXCEPTION_UNRESOLVED</t>
        </is>
      </c>
    </row>
    <row r="12">
      <c r="A12" s="7" t="n">
        <v>46343</v>
      </c>
      <c r="B12" s="2">
        <f>A12-DATE(2026,10,20)</f>
        <v/>
      </c>
      <c r="C12" s="2" t="inlineStr">
        <is>
          <t>Visit fixed in visit maintenance after the denial; adjusted claim never sent</t>
        </is>
      </c>
      <c r="D12" s="2" t="inlineStr">
        <is>
          <t>054728038</t>
        </is>
      </c>
      <c r="E12" s="2" t="inlineStr">
        <is>
          <t>Davis John</t>
        </is>
      </c>
      <c r="F12" s="2" t="inlineStr">
        <is>
          <t>Molina Healthcare of Texas</t>
        </is>
      </c>
      <c r="G12" s="7" t="n">
        <v>46248</v>
      </c>
      <c r="H12" s="2" t="inlineStr"/>
      <c r="I12" s="2" t="inlineStr">
        <is>
          <t>BB260810011</t>
        </is>
      </c>
      <c r="J12" s="2" t="inlineStr"/>
      <c r="K12" s="2" t="inlineStr">
        <is>
          <t>CARC 96 on claim BB260810011, paid 2026-09-09; visit maintenance fixed the state record on 2026-09-16; no adjusted claim since</t>
        </is>
      </c>
      <c r="L12" s="2" t="inlineStr">
        <is>
          <t>Submit the adjusted claim (frequency code 7, payer claim number) now.</t>
        </is>
      </c>
      <c r="M12" s="2" t="inlineStr">
        <is>
          <t>Already fixed: approve the drafted adjusted claim in the claim batch.</t>
        </is>
      </c>
      <c r="N12" s="5" t="n">
        <v>30.8</v>
      </c>
      <c r="O12" s="2" t="inlineStr">
        <is>
          <t>ADJUSTED_CLAIM_NEEDED</t>
        </is>
      </c>
    </row>
    <row r="13">
      <c r="A13" s="7" t="n">
        <v>46346</v>
      </c>
      <c r="B13" s="2">
        <f>A13-DATE(2026,10,20)</f>
        <v/>
      </c>
      <c r="C13" s="2" t="inlineStr">
        <is>
          <t>EVV exception is blocking billing</t>
        </is>
      </c>
      <c r="D13" s="2" t="inlineStr">
        <is>
          <t>096036996</t>
        </is>
      </c>
      <c r="E13" s="2" t="inlineStr">
        <is>
          <t>Johnson Eugene</t>
        </is>
      </c>
      <c r="F13" s="2" t="inlineStr">
        <is>
          <t>Wellpoint Texas</t>
        </is>
      </c>
      <c r="G13" s="7" t="n">
        <v>46251</v>
      </c>
      <c r="H13" s="2" t="inlineStr">
        <is>
          <t>V40004112</t>
        </is>
      </c>
      <c r="I13" s="2" t="inlineStr"/>
      <c r="J13" s="2" t="inlineStr">
        <is>
          <t>TIME</t>
        </is>
      </c>
      <c r="K13" s="2" t="inlineStr">
        <is>
          <t>Missing or overlapping clock time</t>
        </is>
      </c>
      <c r="L13" s="2" t="inlineStr">
        <is>
          <t>Clock-in/clock-out is missing or overlaps another visit. Add the missing time with a reason code and documentation in visit maintenance.</t>
        </is>
      </c>
      <c r="M13" s="2" t="inlineStr">
        <is>
          <t>After the fix: the visit turns verified; bill it.</t>
        </is>
      </c>
      <c r="N13" s="5" t="n">
        <v>61.6</v>
      </c>
      <c r="O13" s="2" t="inlineStr">
        <is>
          <t>EVV_EXCEPTION_UNRESOLVED</t>
        </is>
      </c>
    </row>
    <row r="14">
      <c r="A14" s="7" t="n">
        <v>46348</v>
      </c>
      <c r="B14" s="2">
        <f>A14-DATE(2026,10,20)</f>
        <v/>
      </c>
      <c r="C14" s="2" t="inlineStr">
        <is>
          <t>EVV exception is blocking billing</t>
        </is>
      </c>
      <c r="D14" s="2" t="inlineStr">
        <is>
          <t>082031392</t>
        </is>
      </c>
      <c r="E14" s="2" t="inlineStr">
        <is>
          <t>Morales Alma</t>
        </is>
      </c>
      <c r="F14" s="2" t="inlineStr">
        <is>
          <t>Superior HealthPlan</t>
        </is>
      </c>
      <c r="G14" s="7" t="n">
        <v>46253</v>
      </c>
      <c r="H14" s="2" t="inlineStr">
        <is>
          <t>V40004273</t>
        </is>
      </c>
      <c r="I14" s="2" t="inlineStr"/>
      <c r="J14" s="2" t="inlineStr">
        <is>
          <t>TIME</t>
        </is>
      </c>
      <c r="K14" s="2" t="inlineStr">
        <is>
          <t>Missing or overlapping clock time</t>
        </is>
      </c>
      <c r="L14" s="2" t="inlineStr">
        <is>
          <t>Clock-in/clock-out is missing or overlaps another visit. Add the missing time with a reason code and documentation in visit maintenance.</t>
        </is>
      </c>
      <c r="M14" s="2" t="inlineStr">
        <is>
          <t>After the fix: the visit turns verified; bill it.</t>
        </is>
      </c>
      <c r="N14" s="5" t="n">
        <v>44</v>
      </c>
      <c r="O14" s="2" t="inlineStr">
        <is>
          <t>EVV_EXCEPTION_UNRESOLVED</t>
        </is>
      </c>
    </row>
    <row r="15">
      <c r="A15" s="7" t="n">
        <v>46349</v>
      </c>
      <c r="B15" s="2">
        <f>A15-DATE(2026,10,20)</f>
        <v/>
      </c>
      <c r="C15" s="2" t="inlineStr">
        <is>
          <t>EVV exception is blocking billing</t>
        </is>
      </c>
      <c r="D15" s="2" t="inlineStr">
        <is>
          <t>188969291</t>
        </is>
      </c>
      <c r="E15" s="2" t="inlineStr">
        <is>
          <t>Chavez Yolanda</t>
        </is>
      </c>
      <c r="F15" s="2" t="inlineStr">
        <is>
          <t>Superior HealthPlan</t>
        </is>
      </c>
      <c r="G15" s="7" t="n">
        <v>46254</v>
      </c>
      <c r="H15" s="2" t="inlineStr">
        <is>
          <t>V40004339</t>
        </is>
      </c>
      <c r="I15" s="2" t="inlineStr"/>
      <c r="J15" s="2" t="inlineStr">
        <is>
          <t>TIME</t>
        </is>
      </c>
      <c r="K15" s="2" t="inlineStr">
        <is>
          <t>Missing or overlapping clock time</t>
        </is>
      </c>
      <c r="L15" s="2" t="inlineStr">
        <is>
          <t>Clock-in/clock-out is missing or overlaps another visit. Add the missing time with a reason code and documentation in visit maintenance.</t>
        </is>
      </c>
      <c r="M15" s="2" t="inlineStr">
        <is>
          <t>After the fix: the visit turns verified; bill it.</t>
        </is>
      </c>
      <c r="N15" s="5" t="n">
        <v>39.6</v>
      </c>
      <c r="O15" s="2" t="inlineStr">
        <is>
          <t>EVV_EXCEPTION_UNRESOLVED</t>
        </is>
      </c>
    </row>
    <row r="16">
      <c r="A16" s="7" t="n">
        <v>46351</v>
      </c>
      <c r="B16" s="2">
        <f>A16-DATE(2026,10,20)</f>
        <v/>
      </c>
      <c r="C16" s="2" t="inlineStr">
        <is>
          <t>EVV exception is blocking billing</t>
        </is>
      </c>
      <c r="D16" s="2" t="inlineStr">
        <is>
          <t>097722152</t>
        </is>
      </c>
      <c r="E16" s="2" t="inlineStr">
        <is>
          <t>Williams Mildred</t>
        </is>
      </c>
      <c r="F16" s="2" t="inlineStr">
        <is>
          <t>UnitedHealthcare Community Plan</t>
        </is>
      </c>
      <c r="G16" s="7" t="n">
        <v>46256</v>
      </c>
      <c r="H16" s="2" t="inlineStr">
        <is>
          <t>V40004485</t>
        </is>
      </c>
      <c r="I16" s="2" t="inlineStr"/>
      <c r="J16" s="2" t="inlineStr">
        <is>
          <t>TIME</t>
        </is>
      </c>
      <c r="K16" s="2" t="inlineStr">
        <is>
          <t>Missing or overlapping clock time</t>
        </is>
      </c>
      <c r="L16" s="2" t="inlineStr">
        <is>
          <t>Clock-in/clock-out is missing or overlaps another visit. Add the missing time with a reason code and documentation in visit maintenance.</t>
        </is>
      </c>
      <c r="M16" s="2" t="inlineStr">
        <is>
          <t>After the fix: the visit turns verified; bill it.</t>
        </is>
      </c>
      <c r="N16" s="5" t="n">
        <v>57.2</v>
      </c>
      <c r="O16" s="2" t="inlineStr">
        <is>
          <t>EVV_EXCEPTION_UNRESOLVED</t>
        </is>
      </c>
    </row>
    <row r="17">
      <c r="A17" s="7" t="n">
        <v>46353</v>
      </c>
      <c r="B17" s="2">
        <f>A17-DATE(2026,10,20)</f>
        <v/>
      </c>
      <c r="C17" s="2" t="inlineStr">
        <is>
          <t>EVV exception is blocking billing</t>
        </is>
      </c>
      <c r="D17" s="2" t="inlineStr">
        <is>
          <t>059045440</t>
        </is>
      </c>
      <c r="E17" s="2" t="inlineStr">
        <is>
          <t>Thomas Mildred</t>
        </is>
      </c>
      <c r="F17" s="2" t="inlineStr">
        <is>
          <t>UnitedHealthcare Community Plan</t>
        </is>
      </c>
      <c r="G17" s="7" t="n">
        <v>46258</v>
      </c>
      <c r="H17" s="2" t="inlineStr">
        <is>
          <t>V40004598</t>
        </is>
      </c>
      <c r="I17" s="2" t="inlineStr"/>
      <c r="J17" s="2" t="inlineStr">
        <is>
          <t>TIME</t>
        </is>
      </c>
      <c r="K17" s="2" t="inlineStr">
        <is>
          <t>Missing or overlapping clock time</t>
        </is>
      </c>
      <c r="L17" s="2" t="inlineStr">
        <is>
          <t>Clock-in/clock-out is missing or overlaps another visit. Add the missing time with a reason code and documentation in visit maintenance.</t>
        </is>
      </c>
      <c r="M17" s="2" t="inlineStr">
        <is>
          <t>After the fix: the visit turns verified; bill it.</t>
        </is>
      </c>
      <c r="N17" s="5" t="n">
        <v>61.6</v>
      </c>
      <c r="O17" s="2" t="inlineStr">
        <is>
          <t>EVV_EXCEPTION_UNRESOLVED</t>
        </is>
      </c>
    </row>
    <row r="18">
      <c r="A18" s="7" t="n">
        <v>46354</v>
      </c>
      <c r="B18" s="2">
        <f>A18-DATE(2026,10,20)</f>
        <v/>
      </c>
      <c r="C18" s="2" t="inlineStr">
        <is>
          <t>EVV exception is blocking billing</t>
        </is>
      </c>
      <c r="D18" s="2" t="inlineStr">
        <is>
          <t>564311436</t>
        </is>
      </c>
      <c r="E18" s="2" t="inlineStr">
        <is>
          <t>Davis Daniel</t>
        </is>
      </c>
      <c r="F18" s="2" t="inlineStr">
        <is>
          <t>Molina Healthcare of Texas</t>
        </is>
      </c>
      <c r="G18" s="7" t="n">
        <v>46259</v>
      </c>
      <c r="H18" s="2" t="inlineStr">
        <is>
          <t>V40004694</t>
        </is>
      </c>
      <c r="I18" s="2" t="inlineStr"/>
      <c r="J18" s="2" t="inlineStr">
        <is>
          <t>TIME</t>
        </is>
      </c>
      <c r="K18" s="2" t="inlineStr">
        <is>
          <t>Missing or overlapping clock time</t>
        </is>
      </c>
      <c r="L18" s="2" t="inlineStr">
        <is>
          <t>Clock-in/clock-out is missing or overlaps another visit. Add the missing time with a reason code and documentation in visit maintenance.</t>
        </is>
      </c>
      <c r="M18" s="2" t="inlineStr">
        <is>
          <t>After the fix: the visit turns verified; bill it.</t>
        </is>
      </c>
      <c r="N18" s="5" t="n">
        <v>66</v>
      </c>
      <c r="O18" s="2" t="inlineStr">
        <is>
          <t>EVV_EXCEPTION_UNRESOLVED</t>
        </is>
      </c>
    </row>
    <row r="19">
      <c r="A19" s="7" t="n">
        <v>46354</v>
      </c>
      <c r="B19" s="2">
        <f>A19-DATE(2026,10,20)</f>
        <v/>
      </c>
      <c r="C19" s="2" t="inlineStr">
        <is>
          <t>EVV exception is blocking billing</t>
        </is>
      </c>
      <c r="D19" s="2" t="inlineStr">
        <is>
          <t>637760207</t>
        </is>
      </c>
      <c r="E19" s="2" t="inlineStr">
        <is>
          <t>Taylor Frances</t>
        </is>
      </c>
      <c r="F19" s="2" t="inlineStr">
        <is>
          <t>UnitedHealthcare Community Plan</t>
        </is>
      </c>
      <c r="G19" s="7" t="n">
        <v>46259</v>
      </c>
      <c r="H19" s="2" t="inlineStr">
        <is>
          <t>V40004665</t>
        </is>
      </c>
      <c r="I19" s="2" t="inlineStr"/>
      <c r="J19" s="2" t="inlineStr">
        <is>
          <t>TIME</t>
        </is>
      </c>
      <c r="K19" s="2" t="inlineStr">
        <is>
          <t>Missing or overlapping clock time</t>
        </is>
      </c>
      <c r="L19" s="2" t="inlineStr">
        <is>
          <t>Clock-in/clock-out is missing or overlaps another visit. Add the missing time with a reason code and documentation in visit maintenance.</t>
        </is>
      </c>
      <c r="M19" s="2" t="inlineStr">
        <is>
          <t>After the fix: the visit turns verified; bill it.</t>
        </is>
      </c>
      <c r="N19" s="5" t="n">
        <v>57.2</v>
      </c>
      <c r="O19" s="2" t="inlineStr">
        <is>
          <t>EVV_EXCEPTION_UNRESOLVED</t>
        </is>
      </c>
    </row>
    <row r="20">
      <c r="A20" s="7" t="n">
        <v>46359</v>
      </c>
      <c r="B20" s="2">
        <f>A20-DATE(2026,10,20)</f>
        <v/>
      </c>
      <c r="C20" s="2" t="inlineStr">
        <is>
          <t>EVV exception is blocking billing</t>
        </is>
      </c>
      <c r="D20" s="2" t="inlineStr">
        <is>
          <t>990257974</t>
        </is>
      </c>
      <c r="E20" s="2" t="inlineStr">
        <is>
          <t>Moore Harold</t>
        </is>
      </c>
      <c r="F20" s="2" t="inlineStr">
        <is>
          <t>Wellpoint Texas</t>
        </is>
      </c>
      <c r="G20" s="7" t="n">
        <v>46264</v>
      </c>
      <c r="H20" s="2" t="inlineStr">
        <is>
          <t>V40005064</t>
        </is>
      </c>
      <c r="I20" s="2" t="inlineStr"/>
      <c r="J20" s="2" t="inlineStr">
        <is>
          <t>TIME</t>
        </is>
      </c>
      <c r="K20" s="2" t="inlineStr">
        <is>
          <t>Missing or overlapping clock time</t>
        </is>
      </c>
      <c r="L20" s="2" t="inlineStr">
        <is>
          <t>Clock-in/clock-out is missing or overlaps another visit. Add the missing time with a reason code and documentation in visit maintenance.</t>
        </is>
      </c>
      <c r="M20" s="2" t="inlineStr">
        <is>
          <t>After the fix: the visit turns verified; bill it.</t>
        </is>
      </c>
      <c r="N20" s="5" t="n">
        <v>48.4</v>
      </c>
      <c r="O20" s="2" t="inlineStr">
        <is>
          <t>EVV_EXCEPTION_UNRESOLVED</t>
        </is>
      </c>
    </row>
    <row r="21">
      <c r="A21" s="7" t="n">
        <v>46359</v>
      </c>
      <c r="B21" s="2">
        <f>A21-DATE(2026,10,20)</f>
        <v/>
      </c>
      <c r="C21" s="2" t="inlineStr">
        <is>
          <t>Claim denied because the state EVV record does not match</t>
        </is>
      </c>
      <c r="D21" s="2" t="inlineStr">
        <is>
          <t>092520002</t>
        </is>
      </c>
      <c r="E21" s="2" t="inlineStr">
        <is>
          <t>Johnson Linda</t>
        </is>
      </c>
      <c r="F21" s="2" t="inlineStr">
        <is>
          <t>UnitedHealthcare Community Plan</t>
        </is>
      </c>
      <c r="G21" s="7" t="n">
        <v>46264</v>
      </c>
      <c r="H21" s="2" t="inlineStr"/>
      <c r="I21" s="2" t="inlineStr">
        <is>
          <t>BB260824074</t>
        </is>
      </c>
      <c r="J21" s="2" t="inlineStr">
        <is>
          <t>ATT</t>
        </is>
      </c>
      <c r="K21" s="2" t="inlineStr">
        <is>
          <t>Attendant not linked to member</t>
        </is>
      </c>
      <c r="L21" s="2" t="inlineStr">
        <is>
          <t>Attendant is not linked to this member or program in the EVV system. Link the attendant, then re-verify the visit.</t>
        </is>
      </c>
      <c r="M21" s="2" t="inlineStr">
        <is>
          <t>After the fix: submit an adjusted claim (frequency 7) with the payer claim number.</t>
        </is>
      </c>
      <c r="N21" s="5" t="n">
        <v>35.2</v>
      </c>
      <c r="O21" s="2" t="inlineStr">
        <is>
          <t>EVV_CLAIM_UNMATCHED</t>
        </is>
      </c>
    </row>
    <row r="22">
      <c r="A22" s="7" t="n">
        <v>46360</v>
      </c>
      <c r="B22" s="2">
        <f>A22-DATE(2026,10,20)</f>
        <v/>
      </c>
      <c r="C22" s="2" t="inlineStr">
        <is>
          <t>EVV exception is blocking billing</t>
        </is>
      </c>
      <c r="D22" s="2" t="inlineStr">
        <is>
          <t>093066683</t>
        </is>
      </c>
      <c r="E22" s="2" t="inlineStr">
        <is>
          <t>Jackson Charles</t>
        </is>
      </c>
      <c r="F22" s="2" t="inlineStr">
        <is>
          <t>Molina Healthcare of Texas</t>
        </is>
      </c>
      <c r="G22" s="7" t="n">
        <v>46265</v>
      </c>
      <c r="H22" s="2" t="inlineStr">
        <is>
          <t>V40005100</t>
        </is>
      </c>
      <c r="I22" s="2" t="inlineStr"/>
      <c r="J22" s="2" t="inlineStr">
        <is>
          <t>TIME</t>
        </is>
      </c>
      <c r="K22" s="2" t="inlineStr">
        <is>
          <t>Missing or overlapping clock time</t>
        </is>
      </c>
      <c r="L22" s="2" t="inlineStr">
        <is>
          <t>Clock-in/clock-out is missing or overlaps another visit. Add the missing time with a reason code and documentation in visit maintenance.</t>
        </is>
      </c>
      <c r="M22" s="2" t="inlineStr">
        <is>
          <t>After the fix: the visit turns verified; bill it.</t>
        </is>
      </c>
      <c r="N22" s="5" t="n">
        <v>48.4</v>
      </c>
      <c r="O22" s="2" t="inlineStr">
        <is>
          <t>EVV_EXCEPTION_UNRESOLVED</t>
        </is>
      </c>
    </row>
    <row r="23">
      <c r="A23" s="7" t="n">
        <v>46366</v>
      </c>
      <c r="B23" s="2">
        <f>A23-DATE(2026,10,20)</f>
        <v/>
      </c>
      <c r="C23" s="2" t="inlineStr">
        <is>
          <t>Claim denied because the state EVV record does not match</t>
        </is>
      </c>
      <c r="D23" s="2" t="inlineStr">
        <is>
          <t>695827852</t>
        </is>
      </c>
      <c r="E23" s="2" t="inlineStr">
        <is>
          <t>Chavez Mildred</t>
        </is>
      </c>
      <c r="F23" s="2" t="inlineStr">
        <is>
          <t>Molina Healthcare of Texas</t>
        </is>
      </c>
      <c r="G23" s="7" t="n">
        <v>46271</v>
      </c>
      <c r="H23" s="2" t="inlineStr"/>
      <c r="I23" s="2" t="inlineStr">
        <is>
          <t>BB260831080</t>
        </is>
      </c>
      <c r="J23" s="2" t="inlineStr">
        <is>
          <t>MID</t>
        </is>
      </c>
      <c r="K23" s="2" t="inlineStr">
        <is>
          <t>Member ID does not match state eligibility</t>
        </is>
      </c>
      <c r="L23" s="2" t="inlineStr">
        <is>
          <t>Member Medicaid ID on the visit does not match the state record. Correct the member ID in the EVV system (visit maintenance), then re-export.</t>
        </is>
      </c>
      <c r="M23" s="2" t="inlineStr">
        <is>
          <t>After the fix: submit an adjusted claim (frequency 7) with the payer claim number.</t>
        </is>
      </c>
      <c r="N23" s="5" t="n">
        <v>44</v>
      </c>
      <c r="O23" s="2" t="inlineStr">
        <is>
          <t>EVV_CLAIM_UNMATCHED</t>
        </is>
      </c>
    </row>
    <row r="24">
      <c r="A24" s="7" t="n">
        <v>46367</v>
      </c>
      <c r="B24" s="2">
        <f>A24-DATE(2026,10,20)</f>
        <v/>
      </c>
      <c r="C24" s="2" t="inlineStr">
        <is>
          <t>Visit verified by the agency but rejected by the state EVV aggregator</t>
        </is>
      </c>
      <c r="D24" s="2" t="inlineStr">
        <is>
          <t>618772036</t>
        </is>
      </c>
      <c r="E24" s="2" t="inlineStr">
        <is>
          <t>Johnson James</t>
        </is>
      </c>
      <c r="F24" s="2" t="inlineStr">
        <is>
          <t>UnitedHealthcare Community Plan</t>
        </is>
      </c>
      <c r="G24" s="7" t="n">
        <v>46272</v>
      </c>
      <c r="H24" s="2" t="inlineStr">
        <is>
          <t>V40005642</t>
        </is>
      </c>
      <c r="I24" s="2" t="inlineStr"/>
      <c r="J24" s="2" t="inlineStr">
        <is>
          <t>SVC</t>
        </is>
      </c>
      <c r="K24" s="2" t="inlineStr">
        <is>
          <t>Service code not authorized for member</t>
        </is>
      </c>
      <c r="L24" s="2" t="inlineStr">
        <is>
          <t>Service code or modifier on the visit does not match the authorization. Correct the service on the visit, or get the authorization corrected.</t>
        </is>
      </c>
      <c r="M24" s="2" t="inlineStr">
        <is>
          <t>After the fix: confirm the aggregator accepts it, then bill the visit.</t>
        </is>
      </c>
      <c r="N24" s="5" t="n">
        <v>66</v>
      </c>
      <c r="O24" s="2" t="inlineStr">
        <is>
          <t>EVV_VISIT_REJECTED</t>
        </is>
      </c>
    </row>
    <row r="25">
      <c r="A25" s="7" t="n">
        <v>46367</v>
      </c>
      <c r="B25" s="2">
        <f>A25-DATE(2026,10,20)</f>
        <v/>
      </c>
      <c r="C25" s="2" t="inlineStr">
        <is>
          <t>EVV exception is blocking billing</t>
        </is>
      </c>
      <c r="D25" s="2" t="inlineStr">
        <is>
          <t>007885261</t>
        </is>
      </c>
      <c r="E25" s="2" t="inlineStr">
        <is>
          <t>Diaz Charles</t>
        </is>
      </c>
      <c r="F25" s="2" t="inlineStr">
        <is>
          <t>Wellpoint Texas</t>
        </is>
      </c>
      <c r="G25" s="7" t="n">
        <v>46272</v>
      </c>
      <c r="H25" s="2" t="inlineStr">
        <is>
          <t>V40005616</t>
        </is>
      </c>
      <c r="I25" s="2" t="inlineStr"/>
      <c r="J25" s="2" t="inlineStr">
        <is>
          <t>TIME</t>
        </is>
      </c>
      <c r="K25" s="2" t="inlineStr">
        <is>
          <t>Missing or overlapping clock time</t>
        </is>
      </c>
      <c r="L25" s="2" t="inlineStr">
        <is>
          <t>Clock-in/clock-out is missing or overlaps another visit. Add the missing time with a reason code and documentation in visit maintenance.</t>
        </is>
      </c>
      <c r="M25" s="2" t="inlineStr">
        <is>
          <t>After the fix: the visit turns verified; bill it.</t>
        </is>
      </c>
      <c r="N25" s="5" t="n">
        <v>61.6</v>
      </c>
      <c r="O25" s="2" t="inlineStr">
        <is>
          <t>EVV_EXCEPTION_UNRESOLVED</t>
        </is>
      </c>
    </row>
    <row r="26">
      <c r="A26" s="7" t="n">
        <v>46367</v>
      </c>
      <c r="B26" s="2">
        <f>A26-DATE(2026,10,20)</f>
        <v/>
      </c>
      <c r="C26" s="2" t="inlineStr">
        <is>
          <t>EVV exception is blocking billing</t>
        </is>
      </c>
      <c r="D26" s="2" t="inlineStr">
        <is>
          <t>209832638</t>
        </is>
      </c>
      <c r="E26" s="2" t="inlineStr">
        <is>
          <t>Williams Rosa</t>
        </is>
      </c>
      <c r="F26" s="2" t="inlineStr">
        <is>
          <t>UnitedHealthcare Community Plan</t>
        </is>
      </c>
      <c r="G26" s="7" t="n">
        <v>46272</v>
      </c>
      <c r="H26" s="2" t="inlineStr">
        <is>
          <t>V40005628</t>
        </is>
      </c>
      <c r="I26" s="2" t="inlineStr"/>
      <c r="J26" s="2" t="inlineStr">
        <is>
          <t>TIME</t>
        </is>
      </c>
      <c r="K26" s="2" t="inlineStr">
        <is>
          <t>Missing or overlapping clock time</t>
        </is>
      </c>
      <c r="L26" s="2" t="inlineStr">
        <is>
          <t>Clock-in/clock-out is missing or overlaps another visit. Add the missing time with a reason code and documentation in visit maintenance.</t>
        </is>
      </c>
      <c r="M26" s="2" t="inlineStr">
        <is>
          <t>After the fix: the visit turns verified; bill it.</t>
        </is>
      </c>
      <c r="N26" s="5" t="n">
        <v>35.2</v>
      </c>
      <c r="O26" s="2" t="inlineStr">
        <is>
          <t>EVV_EXCEPTION_UNRESOLVED</t>
        </is>
      </c>
    </row>
    <row r="27">
      <c r="A27" s="7" t="n">
        <v>46371</v>
      </c>
      <c r="B27" s="2">
        <f>A27-DATE(2026,10,20)</f>
        <v/>
      </c>
      <c r="C27" s="2" t="inlineStr">
        <is>
          <t>Visit verified by the agency but rejected by the state EVV aggregator</t>
        </is>
      </c>
      <c r="D27" s="2" t="inlineStr">
        <is>
          <t>616616053</t>
        </is>
      </c>
      <c r="E27" s="2" t="inlineStr">
        <is>
          <t>Lopez Earl</t>
        </is>
      </c>
      <c r="F27" s="2" t="inlineStr">
        <is>
          <t>Superior HealthPlan</t>
        </is>
      </c>
      <c r="G27" s="7" t="n">
        <v>46276</v>
      </c>
      <c r="H27" s="2" t="inlineStr">
        <is>
          <t>V40005920</t>
        </is>
      </c>
      <c r="I27" s="2" t="inlineStr"/>
      <c r="J27" s="2" t="inlineStr">
        <is>
          <t>NPI</t>
        </is>
      </c>
      <c r="K27" s="2" t="inlineStr">
        <is>
          <t>Provider not on file for program</t>
        </is>
      </c>
      <c r="L27" s="2" t="inlineStr">
        <is>
          <t>Provider NPI/API or contract on the visit is not on file for this program. Fix the provider setup in the EVV system and re-export the visit.</t>
        </is>
      </c>
      <c r="M27" s="2" t="inlineStr">
        <is>
          <t>After the fix: confirm the aggregator accepts it, then bill the visit.</t>
        </is>
      </c>
      <c r="N27" s="5" t="n">
        <v>61.6</v>
      </c>
      <c r="O27" s="2" t="inlineStr">
        <is>
          <t>EVV_VISIT_REJECTED</t>
        </is>
      </c>
    </row>
    <row r="28">
      <c r="A28" s="7" t="n">
        <v>46372</v>
      </c>
      <c r="B28" s="2">
        <f>A28-DATE(2026,10,20)</f>
        <v/>
      </c>
      <c r="C28" s="2" t="inlineStr">
        <is>
          <t>EVV exception is blocking billing</t>
        </is>
      </c>
      <c r="D28" s="2" t="inlineStr">
        <is>
          <t>073420750</t>
        </is>
      </c>
      <c r="E28" s="2" t="inlineStr">
        <is>
          <t>Hernandez Rosa</t>
        </is>
      </c>
      <c r="F28" s="2" t="inlineStr">
        <is>
          <t>UnitedHealthcare Community Plan</t>
        </is>
      </c>
      <c r="G28" s="7" t="n">
        <v>46277</v>
      </c>
      <c r="H28" s="2" t="inlineStr">
        <is>
          <t>V40005980</t>
        </is>
      </c>
      <c r="I28" s="2" t="inlineStr"/>
      <c r="J28" s="2" t="inlineStr">
        <is>
          <t>TIME</t>
        </is>
      </c>
      <c r="K28" s="2" t="inlineStr">
        <is>
          <t>Missing or overlapping clock time</t>
        </is>
      </c>
      <c r="L28" s="2" t="inlineStr">
        <is>
          <t>Clock-in/clock-out is missing or overlaps another visit. Add the missing time with a reason code and documentation in visit maintenance.</t>
        </is>
      </c>
      <c r="M28" s="2" t="inlineStr">
        <is>
          <t>After the fix: the visit turns verified; bill it.</t>
        </is>
      </c>
      <c r="N28" s="5" t="n">
        <v>70.40000000000001</v>
      </c>
      <c r="O28" s="2" t="inlineStr">
        <is>
          <t>EVV_EXCEPTION_UNRESOLVED</t>
        </is>
      </c>
    </row>
    <row r="29">
      <c r="A29" s="7" t="n">
        <v>46377</v>
      </c>
      <c r="B29" s="2">
        <f>A29-DATE(2026,10,20)</f>
        <v/>
      </c>
      <c r="C29" s="2" t="inlineStr">
        <is>
          <t>Visit verified by the agency but rejected by the state EVV aggregator</t>
        </is>
      </c>
      <c r="D29" s="2" t="inlineStr">
        <is>
          <t>056405440</t>
        </is>
      </c>
      <c r="E29" s="2" t="inlineStr">
        <is>
          <t>Wilson Barbara</t>
        </is>
      </c>
      <c r="F29" s="2" t="inlineStr">
        <is>
          <t>UnitedHealthcare Community Plan</t>
        </is>
      </c>
      <c r="G29" s="7" t="n">
        <v>46282</v>
      </c>
      <c r="H29" s="2" t="inlineStr">
        <is>
          <t>V40006359</t>
        </is>
      </c>
      <c r="I29" s="2" t="inlineStr"/>
      <c r="J29" s="2" t="inlineStr">
        <is>
          <t>ATT</t>
        </is>
      </c>
      <c r="K29" s="2" t="inlineStr">
        <is>
          <t>Attendant not linked to member</t>
        </is>
      </c>
      <c r="L29" s="2" t="inlineStr">
        <is>
          <t>Attendant is not linked to this member or program in the EVV system. Link the attendant, then re-verify the visit.</t>
        </is>
      </c>
      <c r="M29" s="2" t="inlineStr">
        <is>
          <t>After the fix: confirm the aggregator accepts it, then bill the visit.</t>
        </is>
      </c>
      <c r="N29" s="5" t="n">
        <v>66</v>
      </c>
      <c r="O29" s="2" t="inlineStr">
        <is>
          <t>EVV_VISIT_REJECTED</t>
        </is>
      </c>
    </row>
    <row r="30">
      <c r="A30" s="7" t="n">
        <v>46377</v>
      </c>
      <c r="B30" s="2">
        <f>A30-DATE(2026,10,20)</f>
        <v/>
      </c>
      <c r="C30" s="2" t="inlineStr">
        <is>
          <t>EVV exception is blocking billing</t>
        </is>
      </c>
      <c r="D30" s="2" t="inlineStr">
        <is>
          <t>713044516</t>
        </is>
      </c>
      <c r="E30" s="2" t="inlineStr">
        <is>
          <t>Flores Maria</t>
        </is>
      </c>
      <c r="F30" s="2" t="inlineStr">
        <is>
          <t>Molina Healthcare of Texas</t>
        </is>
      </c>
      <c r="G30" s="7" t="n">
        <v>46282</v>
      </c>
      <c r="H30" s="2" t="inlineStr">
        <is>
          <t>V40006332</t>
        </is>
      </c>
      <c r="I30" s="2" t="inlineStr"/>
      <c r="J30" s="2" t="inlineStr">
        <is>
          <t>TIME</t>
        </is>
      </c>
      <c r="K30" s="2" t="inlineStr">
        <is>
          <t>Missing or overlapping clock time</t>
        </is>
      </c>
      <c r="L30" s="2" t="inlineStr">
        <is>
          <t>Clock-in/clock-out is missing or overlaps another visit. Add the missing time with a reason code and documentation in visit maintenance.</t>
        </is>
      </c>
      <c r="M30" s="2" t="inlineStr">
        <is>
          <t>After the fix: the visit turns verified; bill it.</t>
        </is>
      </c>
      <c r="N30" s="5" t="n">
        <v>35.2</v>
      </c>
      <c r="O30" s="2" t="inlineStr">
        <is>
          <t>EVV_EXCEPTION_UNRESOLVED</t>
        </is>
      </c>
    </row>
    <row r="31">
      <c r="A31" s="7" t="n">
        <v>46381</v>
      </c>
      <c r="B31" s="2">
        <f>A31-DATE(2026,10,20)</f>
        <v/>
      </c>
      <c r="C31" s="2" t="inlineStr">
        <is>
          <t>EVV exception is blocking billing</t>
        </is>
      </c>
      <c r="D31" s="2" t="inlineStr">
        <is>
          <t>063204945</t>
        </is>
      </c>
      <c r="E31" s="2" t="inlineStr">
        <is>
          <t>Davis Alma</t>
        </is>
      </c>
      <c r="F31" s="2" t="inlineStr">
        <is>
          <t>Wellpoint Texas</t>
        </is>
      </c>
      <c r="G31" s="7" t="n">
        <v>46286</v>
      </c>
      <c r="H31" s="2" t="inlineStr">
        <is>
          <t>V40006671</t>
        </is>
      </c>
      <c r="I31" s="2" t="inlineStr"/>
      <c r="J31" s="2" t="inlineStr">
        <is>
          <t>ATT</t>
        </is>
      </c>
      <c r="K31" s="2" t="inlineStr">
        <is>
          <t>Attendant not linked to member</t>
        </is>
      </c>
      <c r="L31" s="2" t="inlineStr">
        <is>
          <t>Attendant is not linked to this member or program in the EVV system. Link the attendant, then re-verify the visit.</t>
        </is>
      </c>
      <c r="M31" s="2" t="inlineStr">
        <is>
          <t>After the fix: the visit turns verified; bill it.</t>
        </is>
      </c>
      <c r="N31" s="5" t="n">
        <v>35.2</v>
      </c>
      <c r="O31" s="2" t="inlineStr">
        <is>
          <t>EVV_EXCEPTION_UNRESOLVED</t>
        </is>
      </c>
    </row>
    <row r="32">
      <c r="A32" s="7" t="n">
        <v>46383</v>
      </c>
      <c r="B32" s="2">
        <f>A32-DATE(2026,10,20)</f>
        <v/>
      </c>
      <c r="C32" s="2" t="inlineStr">
        <is>
          <t>EVV exception is blocking billing</t>
        </is>
      </c>
      <c r="D32" s="2" t="inlineStr">
        <is>
          <t>155635695</t>
        </is>
      </c>
      <c r="E32" s="2" t="inlineStr">
        <is>
          <t>White Linda</t>
        </is>
      </c>
      <c r="F32" s="2" t="inlineStr">
        <is>
          <t>Wellpoint Texas</t>
        </is>
      </c>
      <c r="G32" s="7" t="n">
        <v>46288</v>
      </c>
      <c r="H32" s="2" t="inlineStr">
        <is>
          <t>V40006814</t>
        </is>
      </c>
      <c r="I32" s="2" t="inlineStr"/>
      <c r="J32" s="2" t="inlineStr">
        <is>
          <t>TIME</t>
        </is>
      </c>
      <c r="K32" s="2" t="inlineStr">
        <is>
          <t>Missing or overlapping clock time</t>
        </is>
      </c>
      <c r="L32" s="2" t="inlineStr">
        <is>
          <t>Clock-in/clock-out is missing or overlaps another visit. Add the missing time with a reason code and documentation in visit maintenance.</t>
        </is>
      </c>
      <c r="M32" s="2" t="inlineStr">
        <is>
          <t>After the fix: the visit turns verified; bill it.</t>
        </is>
      </c>
      <c r="N32" s="5" t="n">
        <v>48.4</v>
      </c>
      <c r="O32" s="2" t="inlineStr">
        <is>
          <t>EVV_EXCEPTION_UNRESOLVED</t>
        </is>
      </c>
    </row>
    <row r="33">
      <c r="A33" s="7" t="n">
        <v>46385</v>
      </c>
      <c r="B33" s="2">
        <f>A33-DATE(2026,10,20)</f>
        <v/>
      </c>
      <c r="C33" s="2" t="inlineStr">
        <is>
          <t>Visit verified by the agency but rejected by the state EVV aggregator</t>
        </is>
      </c>
      <c r="D33" s="2" t="inlineStr">
        <is>
          <t>050201462</t>
        </is>
      </c>
      <c r="E33" s="2" t="inlineStr">
        <is>
          <t>Gonzalez Dorothy</t>
        </is>
      </c>
      <c r="F33" s="2" t="inlineStr">
        <is>
          <t>Superior HealthPlan</t>
        </is>
      </c>
      <c r="G33" s="7" t="n">
        <v>46290</v>
      </c>
      <c r="H33" s="2" t="inlineStr">
        <is>
          <t>V40006909</t>
        </is>
      </c>
      <c r="I33" s="2" t="inlineStr"/>
      <c r="J33" s="2" t="inlineStr">
        <is>
          <t>ATT</t>
        </is>
      </c>
      <c r="K33" s="2" t="inlineStr">
        <is>
          <t>Attendant not linked to member</t>
        </is>
      </c>
      <c r="L33" s="2" t="inlineStr">
        <is>
          <t>Attendant is not linked to this member or program in the EVV system. Link the attendant, then re-verify the visit.</t>
        </is>
      </c>
      <c r="M33" s="2" t="inlineStr">
        <is>
          <t>After the fix: confirm the aggregator accepts it, then bill the visit.</t>
        </is>
      </c>
      <c r="N33" s="5" t="n">
        <v>35.2</v>
      </c>
      <c r="O33" s="2" t="inlineStr">
        <is>
          <t>EVV_VISIT_REJECTED</t>
        </is>
      </c>
    </row>
    <row r="34">
      <c r="A34" s="7" t="n">
        <v>46390</v>
      </c>
      <c r="B34" s="2">
        <f>A34-DATE(2026,10,20)</f>
        <v/>
      </c>
      <c r="C34" s="2" t="inlineStr">
        <is>
          <t>EVV exception is blocking billing</t>
        </is>
      </c>
      <c r="D34" s="2" t="inlineStr">
        <is>
          <t>155635695</t>
        </is>
      </c>
      <c r="E34" s="2" t="inlineStr">
        <is>
          <t>White Linda</t>
        </is>
      </c>
      <c r="F34" s="2" t="inlineStr">
        <is>
          <t>Wellpoint Texas</t>
        </is>
      </c>
      <c r="G34" s="7" t="n">
        <v>46295</v>
      </c>
      <c r="H34" s="2" t="inlineStr">
        <is>
          <t>V40007322</t>
        </is>
      </c>
      <c r="I34" s="2" t="inlineStr"/>
      <c r="J34" s="2" t="inlineStr">
        <is>
          <t>TIME</t>
        </is>
      </c>
      <c r="K34" s="2" t="inlineStr">
        <is>
          <t>Missing or overlapping clock time</t>
        </is>
      </c>
      <c r="L34" s="2" t="inlineStr">
        <is>
          <t>Clock-in/clock-out is missing or overlaps another visit. Add the missing time with a reason code and documentation in visit maintenance.</t>
        </is>
      </c>
      <c r="M34" s="2" t="inlineStr">
        <is>
          <t>After the fix: the visit turns verified; bill it.</t>
        </is>
      </c>
      <c r="N34" s="5" t="n">
        <v>52.8</v>
      </c>
      <c r="O34" s="2" t="inlineStr">
        <is>
          <t>EVV_EXCEPTION_UNRESOLVED</t>
        </is>
      </c>
    </row>
    <row r="35">
      <c r="A35" s="7" t="n">
        <v>46394</v>
      </c>
      <c r="B35" s="2">
        <f>A35-DATE(2026,10,20)</f>
        <v/>
      </c>
      <c r="C35" s="2" t="inlineStr">
        <is>
          <t>EVV exception is blocking billing</t>
        </is>
      </c>
      <c r="D35" s="2" t="inlineStr">
        <is>
          <t>021563803</t>
        </is>
      </c>
      <c r="E35" s="2" t="inlineStr">
        <is>
          <t>Jackson Maria</t>
        </is>
      </c>
      <c r="F35" s="2" t="inlineStr">
        <is>
          <t>Superior HealthPlan</t>
        </is>
      </c>
      <c r="G35" s="7" t="n">
        <v>46299</v>
      </c>
      <c r="H35" s="2" t="inlineStr">
        <is>
          <t>V40007619</t>
        </is>
      </c>
      <c r="I35" s="2" t="inlineStr"/>
      <c r="J35" s="2" t="inlineStr">
        <is>
          <t>TIME</t>
        </is>
      </c>
      <c r="K35" s="2" t="inlineStr">
        <is>
          <t>Missing or overlapping clock time</t>
        </is>
      </c>
      <c r="L35" s="2" t="inlineStr">
        <is>
          <t>Clock-in/clock-out is missing or overlaps another visit. Add the missing time with a reason code and documentation in visit maintenance.</t>
        </is>
      </c>
      <c r="M35" s="2" t="inlineStr">
        <is>
          <t>After the fix: the visit turns verified; bill it.</t>
        </is>
      </c>
      <c r="N35" s="5" t="n">
        <v>66</v>
      </c>
      <c r="O35" s="2" t="inlineStr">
        <is>
          <t>EVV_EXCEPTION_UNRESOLVED</t>
        </is>
      </c>
    </row>
    <row r="36">
      <c r="A36" s="7" t="n">
        <v>46394</v>
      </c>
      <c r="B36" s="2">
        <f>A36-DATE(2026,10,20)</f>
        <v/>
      </c>
      <c r="C36" s="2" t="inlineStr">
        <is>
          <t>EVV exception is blocking billing</t>
        </is>
      </c>
      <c r="D36" s="2" t="inlineStr">
        <is>
          <t>045995682</t>
        </is>
      </c>
      <c r="E36" s="2" t="inlineStr">
        <is>
          <t>Perez Juan</t>
        </is>
      </c>
      <c r="F36" s="2" t="inlineStr">
        <is>
          <t>Superior HealthPlan</t>
        </is>
      </c>
      <c r="G36" s="7" t="n">
        <v>46299</v>
      </c>
      <c r="H36" s="2" t="inlineStr">
        <is>
          <t>V40007611</t>
        </is>
      </c>
      <c r="I36" s="2" t="inlineStr"/>
      <c r="J36" s="2" t="inlineStr">
        <is>
          <t>TIME</t>
        </is>
      </c>
      <c r="K36" s="2" t="inlineStr">
        <is>
          <t>Missing or overlapping clock time</t>
        </is>
      </c>
      <c r="L36" s="2" t="inlineStr">
        <is>
          <t>Clock-in/clock-out is missing or overlaps another visit. Add the missing time with a reason code and documentation in visit maintenance.</t>
        </is>
      </c>
      <c r="M36" s="2" t="inlineStr">
        <is>
          <t>After the fix: the visit turns verified; bill it.</t>
        </is>
      </c>
      <c r="N36" s="5" t="n">
        <v>57.2</v>
      </c>
      <c r="O36" s="2" t="inlineStr">
        <is>
          <t>EVV_EXCEPTION_UNRESOLVED</t>
        </is>
      </c>
    </row>
    <row r="37">
      <c r="A37" s="7" t="n">
        <v>46290</v>
      </c>
      <c r="B37" s="2">
        <f>A37-DATE(2026,10,20)</f>
        <v/>
      </c>
      <c r="C37" s="2" t="inlineStr">
        <is>
          <t>Billed while the EVV visit is unverified</t>
        </is>
      </c>
      <c r="D37" s="2" t="inlineStr">
        <is>
          <t>114126906</t>
        </is>
      </c>
      <c r="E37" s="2" t="inlineStr">
        <is>
          <t>Moore Dorothy</t>
        </is>
      </c>
      <c r="F37" s="2" t="inlineStr">
        <is>
          <t>Superior HealthPlan</t>
        </is>
      </c>
      <c r="G37" s="7" t="n">
        <v>46195</v>
      </c>
      <c r="H37" s="2" t="inlineStr">
        <is>
          <t>V40000014</t>
        </is>
      </c>
      <c r="I37" s="2" t="inlineStr">
        <is>
          <t>BB260622028</t>
        </is>
      </c>
      <c r="J37" s="2" t="inlineStr">
        <is>
          <t>ATT</t>
        </is>
      </c>
      <c r="K37" s="2" t="inlineStr">
        <is>
          <t>Attendant not linked to member</t>
        </is>
      </c>
      <c r="L37" s="2" t="inlineStr">
        <is>
          <t>Attendant is not linked to this member or program in the EVV system. Link the attendant, then re-verify the visit.</t>
        </is>
      </c>
      <c r="M37" s="2" t="inlineStr">
        <is>
          <t>If it cannot be verified: void the claim line and refund.</t>
        </is>
      </c>
      <c r="N37" s="5" t="n">
        <v>74.8</v>
      </c>
      <c r="O37" s="2" t="inlineStr">
        <is>
          <t>BILLED_WITHOUT_VERIFIED_EVV</t>
        </is>
      </c>
    </row>
    <row r="38">
      <c r="A38" s="7" t="n">
        <v>46290</v>
      </c>
      <c r="B38" s="2">
        <f>A38-DATE(2026,10,20)</f>
        <v/>
      </c>
      <c r="C38" s="2" t="inlineStr">
        <is>
          <t>Billed while the EVV visit is unverified</t>
        </is>
      </c>
      <c r="D38" s="2" t="inlineStr">
        <is>
          <t>238783757</t>
        </is>
      </c>
      <c r="E38" s="2" t="inlineStr">
        <is>
          <t>Rodriguez Jose</t>
        </is>
      </c>
      <c r="F38" s="2" t="inlineStr">
        <is>
          <t>Molina Healthcare of Texas</t>
        </is>
      </c>
      <c r="G38" s="7" t="n">
        <v>46195</v>
      </c>
      <c r="H38" s="2" t="inlineStr">
        <is>
          <t>V40000019</t>
        </is>
      </c>
      <c r="I38" s="2" t="inlineStr">
        <is>
          <t>BB260622038</t>
        </is>
      </c>
      <c r="J38" s="2" t="inlineStr">
        <is>
          <t>TIME</t>
        </is>
      </c>
      <c r="K38" s="2" t="inlineStr">
        <is>
          <t>Missing or overlapping clock time</t>
        </is>
      </c>
      <c r="L38" s="2" t="inlineStr">
        <is>
          <t>Clock-in/clock-out is missing or overlaps another visit. Add the missing time with a reason code and documentation in visit maintenance.</t>
        </is>
      </c>
      <c r="M38" s="2" t="inlineStr">
        <is>
          <t>If it cannot be verified: void the claim line and refund.</t>
        </is>
      </c>
      <c r="N38" s="5" t="n">
        <v>74.8</v>
      </c>
      <c r="O38" s="2" t="inlineStr">
        <is>
          <t>BILLED_WITHOUT_VERIFIED_EVV</t>
        </is>
      </c>
    </row>
    <row r="39">
      <c r="A39" s="7" t="n">
        <v>46291</v>
      </c>
      <c r="B39" s="2">
        <f>A39-DATE(2026,10,20)</f>
        <v/>
      </c>
      <c r="C39" s="2" t="inlineStr">
        <is>
          <t>Billed while the EVV visit is unverified</t>
        </is>
      </c>
      <c r="D39" s="2" t="inlineStr">
        <is>
          <t>188969291</t>
        </is>
      </c>
      <c r="E39" s="2" t="inlineStr">
        <is>
          <t>Chavez Yolanda</t>
        </is>
      </c>
      <c r="F39" s="2" t="inlineStr">
        <is>
          <t>Superior HealthPlan</t>
        </is>
      </c>
      <c r="G39" s="7" t="n">
        <v>46196</v>
      </c>
      <c r="H39" s="2" t="inlineStr">
        <is>
          <t>V40000130</t>
        </is>
      </c>
      <c r="I39" s="2" t="inlineStr">
        <is>
          <t>BB260622096</t>
        </is>
      </c>
      <c r="J39" s="2" t="inlineStr">
        <is>
          <t>TIME</t>
        </is>
      </c>
      <c r="K39" s="2" t="inlineStr">
        <is>
          <t>Missing or overlapping clock time</t>
        </is>
      </c>
      <c r="L39" s="2" t="inlineStr">
        <is>
          <t>Clock-in/clock-out is missing or overlaps another visit. Add the missing time with a reason code and documentation in visit maintenance.</t>
        </is>
      </c>
      <c r="M39" s="2" t="inlineStr">
        <is>
          <t>If it cannot be verified: void the claim line and refund.</t>
        </is>
      </c>
      <c r="N39" s="5" t="n">
        <v>35.2</v>
      </c>
      <c r="O39" s="2" t="inlineStr">
        <is>
          <t>BILLED_WITHOUT_VERIFIED_EVV</t>
        </is>
      </c>
    </row>
    <row r="40">
      <c r="A40" s="7" t="n">
        <v>46299</v>
      </c>
      <c r="B40" s="2">
        <f>A40-DATE(2026,10,20)</f>
        <v/>
      </c>
      <c r="C40" s="2" t="inlineStr">
        <is>
          <t>Visit fixed in visit maintenance after the denial; adjusted claim never sent</t>
        </is>
      </c>
      <c r="D40" s="2" t="inlineStr">
        <is>
          <t>637760207</t>
        </is>
      </c>
      <c r="E40" s="2" t="inlineStr">
        <is>
          <t>Taylor Frances</t>
        </is>
      </c>
      <c r="F40" s="2" t="inlineStr">
        <is>
          <t>UnitedHealthcare Community Plan</t>
        </is>
      </c>
      <c r="G40" s="7" t="n">
        <v>46204</v>
      </c>
      <c r="H40" s="2" t="inlineStr"/>
      <c r="I40" s="2" t="inlineStr">
        <is>
          <t>BB260629034</t>
        </is>
      </c>
      <c r="J40" s="2" t="inlineStr"/>
      <c r="K40" s="2" t="inlineStr">
        <is>
          <t>CARC 96 on claim BB260629034, paid 2026-07-30; visit maintenance fixed the state record on 2026-08-06; no adjusted claim since</t>
        </is>
      </c>
      <c r="L40" s="2" t="inlineStr">
        <is>
          <t>Submit the adjusted claim (frequency code 7, payer claim number) now.</t>
        </is>
      </c>
      <c r="M40" s="2" t="inlineStr">
        <is>
          <t>Already fixed: approve the drafted adjusted claim in the claim batch.</t>
        </is>
      </c>
      <c r="N40" s="5" t="n">
        <v>52.8</v>
      </c>
      <c r="O40" s="2" t="inlineStr">
        <is>
          <t>ADJUSTED_CLAIM_NEEDED</t>
        </is>
      </c>
    </row>
    <row r="41">
      <c r="A41" s="7" t="n">
        <v>46314</v>
      </c>
      <c r="B41" s="2">
        <f>A41-DATE(2026,10,20)</f>
        <v/>
      </c>
      <c r="C41" s="2" t="inlineStr">
        <is>
          <t>Visit fixed in visit maintenance after the denial; adjusted claim never sent</t>
        </is>
      </c>
      <c r="D41" s="2" t="inlineStr">
        <is>
          <t>010141561</t>
        </is>
      </c>
      <c r="E41" s="2" t="inlineStr">
        <is>
          <t>Thomas Jesus</t>
        </is>
      </c>
      <c r="F41" s="2" t="inlineStr">
        <is>
          <t>Molina Healthcare of Texas</t>
        </is>
      </c>
      <c r="G41" s="7" t="n">
        <v>46219</v>
      </c>
      <c r="H41" s="2" t="inlineStr"/>
      <c r="I41" s="2" t="inlineStr">
        <is>
          <t>BB260713047</t>
        </is>
      </c>
      <c r="J41" s="2" t="inlineStr"/>
      <c r="K41" s="2" t="inlineStr">
        <is>
          <t>CARC 96 on claim BB260713047, paid 2026-08-12; visit maintenance fixed the state record on 2026-08-15; no adjusted claim since</t>
        </is>
      </c>
      <c r="L41" s="2" t="inlineStr">
        <is>
          <t>Submit the adjusted claim (frequency code 7, payer claim number) now.</t>
        </is>
      </c>
      <c r="M41" s="2" t="inlineStr">
        <is>
          <t>Already fixed: approve the drafted adjusted claim in the claim batch.</t>
        </is>
      </c>
      <c r="N41" s="5" t="n">
        <v>35.2</v>
      </c>
      <c r="O41" s="2" t="inlineStr">
        <is>
          <t>ADJUSTED_CLAIM_NEEDED</t>
        </is>
      </c>
    </row>
  </sheetData>
  <autoFilter ref="A1:O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8" customWidth="1" min="3" max="3"/>
    <col width="20" customWidth="1" min="4" max="4"/>
    <col width="38" customWidth="1" min="5" max="5"/>
    <col width="12" customWidth="1" min="6" max="6"/>
    <col width="20" customWidth="1" min="7" max="7"/>
    <col width="26" customWidth="1" min="8" max="8"/>
    <col width="12" customWidth="1" min="9" max="9"/>
    <col width="22" customWidth="1" min="10" max="10"/>
    <col width="9" customWidth="1" min="11" max="11"/>
    <col width="9" customWidth="1" min="12" max="12"/>
    <col width="12" customWidth="1" min="13" max="13"/>
    <col width="8" customWidth="1" min="14" max="14"/>
    <col width="60" customWidth="1" min="15" max="15"/>
    <col width="50" customWidth="1" min="16" max="16"/>
    <col width="34" customWidth="1" min="17" max="17"/>
  </cols>
  <sheetData>
    <row r="1">
      <c r="A1" s="6" t="inlineStr">
        <is>
          <t>#</t>
        </is>
      </c>
      <c r="B1" s="6" t="inlineStr">
        <is>
          <t>Priority</t>
        </is>
      </c>
      <c r="C1" s="6" t="inlineStr">
        <is>
          <t>Category</t>
        </is>
      </c>
      <c r="D1" s="6" t="inlineStr">
        <is>
          <t>Type</t>
        </is>
      </c>
      <c r="E1" s="6" t="inlineStr">
        <is>
          <t>What it is</t>
        </is>
      </c>
      <c r="F1" s="6" t="inlineStr">
        <is>
          <t>Member ID</t>
        </is>
      </c>
      <c r="G1" s="6" t="inlineStr">
        <is>
          <t>Member</t>
        </is>
      </c>
      <c r="H1" s="6" t="inlineStr">
        <is>
          <t>Plan</t>
        </is>
      </c>
      <c r="I1" s="6" t="inlineStr">
        <is>
          <t>Service date</t>
        </is>
      </c>
      <c r="J1" s="6" t="inlineStr">
        <is>
          <t>Claim</t>
        </is>
      </c>
      <c r="K1" s="6" t="inlineStr">
        <is>
          <t>Units billed</t>
        </is>
      </c>
      <c r="L1" s="6" t="inlineStr">
        <is>
          <t>Correct units</t>
        </is>
      </c>
      <c r="M1" s="6" t="inlineStr">
        <is>
          <t>Amount</t>
        </is>
      </c>
      <c r="N1" s="6" t="inlineStr">
        <is>
          <t>Days left</t>
        </is>
      </c>
      <c r="O1" s="6" t="inlineStr">
        <is>
          <t>Detail</t>
        </is>
      </c>
      <c r="P1" s="6" t="inlineStr">
        <is>
          <t>Next action</t>
        </is>
      </c>
      <c r="Q1" s="6" t="inlineStr">
        <is>
          <t>Approval</t>
        </is>
      </c>
    </row>
    <row r="2">
      <c r="A2" s="2" t="n">
        <v>1</v>
      </c>
      <c r="B2" s="2" t="n">
        <v>0</v>
      </c>
      <c r="C2" s="2" t="inlineStr">
        <is>
          <t>FILING_DEADLINE_RISK</t>
        </is>
      </c>
      <c r="D2" s="2" t="inlineStr">
        <is>
          <t>Revenue recoverable</t>
        </is>
      </c>
      <c r="E2" s="2" t="inlineStr">
        <is>
          <t>Unbilled visit close to the filing deadline</t>
        </is>
      </c>
      <c r="F2" s="2" t="inlineStr">
        <is>
          <t>007885261</t>
        </is>
      </c>
      <c r="G2" s="2" t="inlineStr">
        <is>
          <t>Diaz Charles</t>
        </is>
      </c>
      <c r="H2" s="2" t="inlineStr">
        <is>
          <t>Wellpoint Texas</t>
        </is>
      </c>
      <c r="I2" s="7" t="n">
        <v>46224</v>
      </c>
      <c r="J2" s="2" t="inlineStr"/>
      <c r="K2" s="2" t="n">
        <v>14</v>
      </c>
      <c r="L2" s="2" t="n">
        <v>14</v>
      </c>
      <c r="M2" s="5" t="n">
        <v>61.6</v>
      </c>
      <c r="N2" s="2" t="n">
        <v>4</v>
      </c>
      <c r="O2" s="2" t="inlineStr">
        <is>
          <t>verified visit V40002134; 4 days left to file</t>
        </is>
      </c>
      <c r="P2" s="2" t="inlineStr">
        <is>
          <t>Bill now; the filing window is about to close.</t>
        </is>
      </c>
      <c r="Q2" s="2" t="inlineStr">
        <is>
          <t>Agent drafts claim; agency approves before filing</t>
        </is>
      </c>
    </row>
    <row r="3">
      <c r="A3" s="2" t="n">
        <v>2</v>
      </c>
      <c r="B3" s="2" t="n">
        <v>0</v>
      </c>
      <c r="C3" s="2" t="inlineStr">
        <is>
          <t>FILING_DEADLINE_RISK</t>
        </is>
      </c>
      <c r="D3" s="2" t="inlineStr">
        <is>
          <t>Revenue recoverable</t>
        </is>
      </c>
      <c r="E3" s="2" t="inlineStr">
        <is>
          <t>Unbilled visit close to the filing deadline</t>
        </is>
      </c>
      <c r="F3" s="2" t="inlineStr">
        <is>
          <t>616616053</t>
        </is>
      </c>
      <c r="G3" s="2" t="inlineStr">
        <is>
          <t>Lopez Earl</t>
        </is>
      </c>
      <c r="H3" s="2" t="inlineStr">
        <is>
          <t>Superior HealthPlan</t>
        </is>
      </c>
      <c r="I3" s="7" t="n">
        <v>46231</v>
      </c>
      <c r="J3" s="2" t="inlineStr"/>
      <c r="K3" s="2" t="n">
        <v>13</v>
      </c>
      <c r="L3" s="2" t="n">
        <v>13</v>
      </c>
      <c r="M3" s="5" t="n">
        <v>57.2</v>
      </c>
      <c r="N3" s="2" t="n">
        <v>11</v>
      </c>
      <c r="O3" s="2" t="inlineStr">
        <is>
          <t>verified visit V40002659; 11 days left to file</t>
        </is>
      </c>
      <c r="P3" s="2" t="inlineStr">
        <is>
          <t>Bill now; the filing window is about to close.</t>
        </is>
      </c>
      <c r="Q3" s="2" t="inlineStr">
        <is>
          <t>Agent drafts claim; agency approves before filing</t>
        </is>
      </c>
    </row>
    <row r="4">
      <c r="A4" s="2" t="n">
        <v>3</v>
      </c>
      <c r="B4" s="2" t="n">
        <v>0</v>
      </c>
      <c r="C4" s="2" t="inlineStr">
        <is>
          <t>FILING_DEADLINE_RISK</t>
        </is>
      </c>
      <c r="D4" s="2" t="inlineStr">
        <is>
          <t>Revenue recoverable</t>
        </is>
      </c>
      <c r="E4" s="2" t="inlineStr">
        <is>
          <t>Unbilled visit close to the filing deadline</t>
        </is>
      </c>
      <c r="F4" s="2" t="inlineStr">
        <is>
          <t>002675112</t>
        </is>
      </c>
      <c r="G4" s="2" t="inlineStr">
        <is>
          <t>Davis Mildred</t>
        </is>
      </c>
      <c r="H4" s="2" t="inlineStr">
        <is>
          <t>Superior HealthPlan</t>
        </is>
      </c>
      <c r="I4" s="7" t="n">
        <v>46227</v>
      </c>
      <c r="J4" s="2" t="inlineStr"/>
      <c r="K4" s="2" t="n">
        <v>12</v>
      </c>
      <c r="L4" s="2" t="n">
        <v>12</v>
      </c>
      <c r="M4" s="5" t="n">
        <v>52.8</v>
      </c>
      <c r="N4" s="2" t="n">
        <v>7</v>
      </c>
      <c r="O4" s="2" t="inlineStr">
        <is>
          <t>verified visit V40002347; 7 days left to file</t>
        </is>
      </c>
      <c r="P4" s="2" t="inlineStr">
        <is>
          <t>Bill now; the filing window is about to close.</t>
        </is>
      </c>
      <c r="Q4" s="2" t="inlineStr">
        <is>
          <t>Agent drafts claim; agency approves before filing</t>
        </is>
      </c>
    </row>
    <row r="5">
      <c r="A5" s="2" t="n">
        <v>4</v>
      </c>
      <c r="B5" s="2" t="n">
        <v>0</v>
      </c>
      <c r="C5" s="2" t="inlineStr">
        <is>
          <t>FILING_DEADLINE_RISK</t>
        </is>
      </c>
      <c r="D5" s="2" t="inlineStr">
        <is>
          <t>Revenue recoverable</t>
        </is>
      </c>
      <c r="E5" s="2" t="inlineStr">
        <is>
          <t>Unbilled visit close to the filing deadline</t>
        </is>
      </c>
      <c r="F5" s="2" t="inlineStr">
        <is>
          <t>011312704</t>
        </is>
      </c>
      <c r="G5" s="2" t="inlineStr">
        <is>
          <t>Harris Maria</t>
        </is>
      </c>
      <c r="H5" s="2" t="inlineStr">
        <is>
          <t>UnitedHealthcare Community Plan</t>
        </is>
      </c>
      <c r="I5" s="7" t="n">
        <v>46224</v>
      </c>
      <c r="J5" s="2" t="inlineStr"/>
      <c r="K5" s="2" t="n">
        <v>12</v>
      </c>
      <c r="L5" s="2" t="n">
        <v>12</v>
      </c>
      <c r="M5" s="5" t="n">
        <v>52.8</v>
      </c>
      <c r="N5" s="2" t="n">
        <v>4</v>
      </c>
      <c r="O5" s="2" t="inlineStr">
        <is>
          <t>verified visit V40002163; 4 days left to file</t>
        </is>
      </c>
      <c r="P5" s="2" t="inlineStr">
        <is>
          <t>Bill now; the filing window is about to close.</t>
        </is>
      </c>
      <c r="Q5" s="2" t="inlineStr">
        <is>
          <t>Agent drafts claim; agency approves before filing</t>
        </is>
      </c>
    </row>
    <row r="6">
      <c r="A6" s="2" t="n">
        <v>5</v>
      </c>
      <c r="B6" s="2" t="n">
        <v>0</v>
      </c>
      <c r="C6" s="2" t="inlineStr">
        <is>
          <t>FILING_DEADLINE_RISK</t>
        </is>
      </c>
      <c r="D6" s="2" t="inlineStr">
        <is>
          <t>Revenue recoverable</t>
        </is>
      </c>
      <c r="E6" s="2" t="inlineStr">
        <is>
          <t>Unbilled visit close to the filing deadline</t>
        </is>
      </c>
      <c r="F6" s="2" t="inlineStr">
        <is>
          <t>001815908</t>
        </is>
      </c>
      <c r="G6" s="2" t="inlineStr">
        <is>
          <t>Davis Carmen</t>
        </is>
      </c>
      <c r="H6" s="2" t="inlineStr">
        <is>
          <t>Superior HealthPlan</t>
        </is>
      </c>
      <c r="I6" s="7" t="n">
        <v>46233</v>
      </c>
      <c r="J6" s="2" t="inlineStr"/>
      <c r="K6" s="2" t="n">
        <v>10</v>
      </c>
      <c r="L6" s="2" t="n">
        <v>10</v>
      </c>
      <c r="M6" s="5" t="n">
        <v>44</v>
      </c>
      <c r="N6" s="2" t="n">
        <v>13</v>
      </c>
      <c r="O6" s="2" t="inlineStr">
        <is>
          <t>verified visit V40002752; 13 days left to file</t>
        </is>
      </c>
      <c r="P6" s="2" t="inlineStr">
        <is>
          <t>Bill now; the filing window is about to close.</t>
        </is>
      </c>
      <c r="Q6" s="2" t="inlineStr">
        <is>
          <t>Agent drafts claim; agency approves before filing</t>
        </is>
      </c>
    </row>
    <row r="7">
      <c r="A7" s="2" t="n">
        <v>6</v>
      </c>
      <c r="B7" s="2" t="n">
        <v>0</v>
      </c>
      <c r="C7" s="2" t="inlineStr">
        <is>
          <t>FILING_DEADLINE_RISK</t>
        </is>
      </c>
      <c r="D7" s="2" t="inlineStr">
        <is>
          <t>Revenue recoverable</t>
        </is>
      </c>
      <c r="E7" s="2" t="inlineStr">
        <is>
          <t>Unbilled visit close to the filing deadline</t>
        </is>
      </c>
      <c r="F7" s="2" t="inlineStr">
        <is>
          <t>047887838</t>
        </is>
      </c>
      <c r="G7" s="2" t="inlineStr">
        <is>
          <t>Morales Mildred</t>
        </is>
      </c>
      <c r="H7" s="2" t="inlineStr">
        <is>
          <t>Wellpoint Texas</t>
        </is>
      </c>
      <c r="I7" s="7" t="n">
        <v>46228</v>
      </c>
      <c r="J7" s="2" t="inlineStr"/>
      <c r="K7" s="2" t="n">
        <v>7</v>
      </c>
      <c r="L7" s="2" t="n">
        <v>7</v>
      </c>
      <c r="M7" s="5" t="n">
        <v>30.8</v>
      </c>
      <c r="N7" s="2" t="n">
        <v>8</v>
      </c>
      <c r="O7" s="2" t="inlineStr">
        <is>
          <t>verified visit V40002400; 8 days left to file</t>
        </is>
      </c>
      <c r="P7" s="2" t="inlineStr">
        <is>
          <t>Bill now; the filing window is about to close.</t>
        </is>
      </c>
      <c r="Q7" s="2" t="inlineStr">
        <is>
          <t>Agent drafts claim; agency approves before filing</t>
        </is>
      </c>
    </row>
    <row r="8">
      <c r="A8" s="2" t="n">
        <v>7</v>
      </c>
      <c r="B8" s="2" t="n">
        <v>1</v>
      </c>
      <c r="C8" s="2" t="inlineStr">
        <is>
          <t>OVER_AUTH</t>
        </is>
      </c>
      <c r="D8" s="2" t="inlineStr">
        <is>
          <t>Compliance exposure</t>
        </is>
      </c>
      <c r="E8" s="2" t="inlineStr">
        <is>
          <t>Delivered units exceed the authorization</t>
        </is>
      </c>
      <c r="F8" s="2" t="inlineStr">
        <is>
          <t>071067243</t>
        </is>
      </c>
      <c r="G8" s="2" t="inlineStr">
        <is>
          <t>Rivera Ramon</t>
        </is>
      </c>
      <c r="H8" s="2" t="inlineStr">
        <is>
          <t>Superior HealthPlan</t>
        </is>
      </c>
      <c r="I8" s="7" t="n"/>
      <c r="J8" s="2" t="inlineStr"/>
      <c r="K8" s="2" t="n">
        <v>1387</v>
      </c>
      <c r="L8" s="2" t="n">
        <v>1109</v>
      </c>
      <c r="M8" s="5" t="n">
        <v>1223.2</v>
      </c>
      <c r="N8" s="2" t="n"/>
      <c r="O8" s="2" t="inlineStr">
        <is>
          <t>auth PA26200: 1387 units delivered vs 1109 authorized (2026-06-06 to 2026-12-02)</t>
        </is>
      </c>
      <c r="P8" s="2" t="inlineStr">
        <is>
          <t>Request an authorization increase; stop scheduling above authorized units.</t>
        </is>
      </c>
      <c r="Q8" s="2" t="inlineStr">
        <is>
          <t>Agent drafts; human approves</t>
        </is>
      </c>
    </row>
    <row r="9">
      <c r="A9" s="2" t="n">
        <v>8</v>
      </c>
      <c r="B9" s="2" t="n">
        <v>1</v>
      </c>
      <c r="C9" s="2" t="inlineStr">
        <is>
          <t>SERVICE_AFTER_AUTH_END</t>
        </is>
      </c>
      <c r="D9" s="2" t="inlineStr">
        <is>
          <t>Compliance exposure</t>
        </is>
      </c>
      <c r="E9" s="2" t="inlineStr">
        <is>
          <t>Services continued after the authorization ended</t>
        </is>
      </c>
      <c r="F9" s="2" t="inlineStr">
        <is>
          <t>267800837</t>
        </is>
      </c>
      <c r="G9" s="2" t="inlineStr">
        <is>
          <t>Gonzalez Linda</t>
        </is>
      </c>
      <c r="H9" s="2" t="inlineStr">
        <is>
          <t>Superior HealthPlan</t>
        </is>
      </c>
      <c r="I9" s="7" t="n"/>
      <c r="J9" s="2" t="inlineStr"/>
      <c r="K9" s="2" t="n">
        <v>626</v>
      </c>
      <c r="L9" s="2" t="n"/>
      <c r="M9" s="5" t="n">
        <v>1174.8</v>
      </c>
      <c r="N9" s="2" t="n"/>
      <c r="O9" s="2" t="inlineStr">
        <is>
          <t>S5125 authorization ended 2026-08-28; 45 visits since (26 already denied)</t>
        </is>
      </c>
      <c r="P9" s="2" t="inlineStr">
        <is>
          <t>Request retro-authorization; hold billing for these visits until approved.</t>
        </is>
      </c>
      <c r="Q9" s="2" t="inlineStr">
        <is>
          <t>Agent drafts; human approves</t>
        </is>
      </c>
    </row>
    <row r="10">
      <c r="A10" s="2" t="n">
        <v>9</v>
      </c>
      <c r="B10" s="2" t="n">
        <v>1</v>
      </c>
      <c r="C10" s="2" t="inlineStr">
        <is>
          <t>OVER_AUTH</t>
        </is>
      </c>
      <c r="D10" s="2" t="inlineStr">
        <is>
          <t>Compliance exposure</t>
        </is>
      </c>
      <c r="E10" s="2" t="inlineStr">
        <is>
          <t>Delivered units exceed the authorization</t>
        </is>
      </c>
      <c r="F10" s="2" t="inlineStr">
        <is>
          <t>451819093</t>
        </is>
      </c>
      <c r="G10" s="2" t="inlineStr">
        <is>
          <t>Lopez Thomas</t>
        </is>
      </c>
      <c r="H10" s="2" t="inlineStr">
        <is>
          <t>Molina Healthcare of Texas</t>
        </is>
      </c>
      <c r="I10" s="7" t="n"/>
      <c r="J10" s="2" t="inlineStr"/>
      <c r="K10" s="2" t="n">
        <v>1017</v>
      </c>
      <c r="L10" s="2" t="n">
        <v>813</v>
      </c>
      <c r="M10" s="5" t="n">
        <v>897.6</v>
      </c>
      <c r="N10" s="2" t="n"/>
      <c r="O10" s="2" t="inlineStr">
        <is>
          <t>auth PA26004: 1017 units delivered vs 813 authorized (2026-06-21 to 2026-12-17)</t>
        </is>
      </c>
      <c r="P10" s="2" t="inlineStr">
        <is>
          <t>Request an authorization increase; stop scheduling above authorized units.</t>
        </is>
      </c>
      <c r="Q10" s="2" t="inlineStr">
        <is>
          <t>Agent drafts; human approves</t>
        </is>
      </c>
    </row>
    <row r="11">
      <c r="A11" s="2" t="n">
        <v>10</v>
      </c>
      <c r="B11" s="2" t="n">
        <v>1</v>
      </c>
      <c r="C11" s="2" t="inlineStr">
        <is>
          <t>SERVICE_AFTER_AUTH_END</t>
        </is>
      </c>
      <c r="D11" s="2" t="inlineStr">
        <is>
          <t>Compliance exposure</t>
        </is>
      </c>
      <c r="E11" s="2" t="inlineStr">
        <is>
          <t>Services continued after the authorization ended</t>
        </is>
      </c>
      <c r="F11" s="2" t="inlineStr">
        <is>
          <t>019504466</t>
        </is>
      </c>
      <c r="G11" s="2" t="inlineStr">
        <is>
          <t>Miller Juan</t>
        </is>
      </c>
      <c r="H11" s="2" t="inlineStr">
        <is>
          <t>Superior HealthPlan</t>
        </is>
      </c>
      <c r="I11" s="7" t="n"/>
      <c r="J11" s="2" t="inlineStr"/>
      <c r="K11" s="2" t="n">
        <v>432</v>
      </c>
      <c r="L11" s="2" t="n"/>
      <c r="M11" s="5" t="n">
        <v>638</v>
      </c>
      <c r="N11" s="2" t="n"/>
      <c r="O11" s="2" t="inlineStr">
        <is>
          <t>S5125 authorization ended 2026-08-17; 27 visits since (18 already denied)</t>
        </is>
      </c>
      <c r="P11" s="2" t="inlineStr">
        <is>
          <t>Request retro-authorization; hold billing for these visits until approved.</t>
        </is>
      </c>
      <c r="Q11" s="2" t="inlineStr">
        <is>
          <t>Agent drafts; human approves</t>
        </is>
      </c>
    </row>
    <row r="12">
      <c r="A12" s="2" t="n">
        <v>11</v>
      </c>
      <c r="B12" s="2" t="n">
        <v>1</v>
      </c>
      <c r="C12" s="2" t="inlineStr">
        <is>
          <t>OVER_AUTH</t>
        </is>
      </c>
      <c r="D12" s="2" t="inlineStr">
        <is>
          <t>Compliance exposure</t>
        </is>
      </c>
      <c r="E12" s="2" t="inlineStr">
        <is>
          <t>Delivered units exceed the authorization</t>
        </is>
      </c>
      <c r="F12" s="2" t="inlineStr">
        <is>
          <t>030682651</t>
        </is>
      </c>
      <c r="G12" s="2" t="inlineStr">
        <is>
          <t>Cruz Dorothy</t>
        </is>
      </c>
      <c r="H12" s="2" t="inlineStr">
        <is>
          <t>Superior HealthPlan</t>
        </is>
      </c>
      <c r="I12" s="7" t="n"/>
      <c r="J12" s="2" t="inlineStr"/>
      <c r="K12" s="2" t="n">
        <v>551</v>
      </c>
      <c r="L12" s="2" t="n">
        <v>440</v>
      </c>
      <c r="M12" s="5" t="n">
        <v>488.4</v>
      </c>
      <c r="N12" s="2" t="n"/>
      <c r="O12" s="2" t="inlineStr">
        <is>
          <t>auth PA26103: 551 units delivered vs 440 authorized (2026-05-29 to 2026-11-24)</t>
        </is>
      </c>
      <c r="P12" s="2" t="inlineStr">
        <is>
          <t>Request an authorization increase; stop scheduling above authorized units.</t>
        </is>
      </c>
      <c r="Q12" s="2" t="inlineStr">
        <is>
          <t>Agent drafts; human approves</t>
        </is>
      </c>
    </row>
    <row r="13">
      <c r="A13" s="2" t="n">
        <v>12</v>
      </c>
      <c r="B13" s="2" t="n">
        <v>1</v>
      </c>
      <c r="C13" s="2" t="inlineStr">
        <is>
          <t>SERVICE_AFTER_AUTH_END</t>
        </is>
      </c>
      <c r="D13" s="2" t="inlineStr">
        <is>
          <t>Compliance exposure</t>
        </is>
      </c>
      <c r="E13" s="2" t="inlineStr">
        <is>
          <t>Services continued after the authorization ended</t>
        </is>
      </c>
      <c r="F13" s="2" t="inlineStr">
        <is>
          <t>041979237</t>
        </is>
      </c>
      <c r="G13" s="2" t="inlineStr">
        <is>
          <t>Martin Betty</t>
        </is>
      </c>
      <c r="H13" s="2" t="inlineStr">
        <is>
          <t>Molina Healthcare of Texas</t>
        </is>
      </c>
      <c r="I13" s="7" t="n"/>
      <c r="J13" s="2" t="inlineStr"/>
      <c r="K13" s="2" t="n">
        <v>178</v>
      </c>
      <c r="L13" s="2" t="n"/>
      <c r="M13" s="5" t="n">
        <v>431.2</v>
      </c>
      <c r="N13" s="2" t="n"/>
      <c r="O13" s="2" t="inlineStr">
        <is>
          <t>S5125 authorization ended 2026-08-27; 22 visits since (10 already denied)</t>
        </is>
      </c>
      <c r="P13" s="2" t="inlineStr">
        <is>
          <t>Request retro-authorization; hold billing for these visits until approved.</t>
        </is>
      </c>
      <c r="Q13" s="2" t="inlineStr">
        <is>
          <t>Agent drafts; human approves</t>
        </is>
      </c>
    </row>
    <row r="14">
      <c r="A14" s="2" t="n">
        <v>13</v>
      </c>
      <c r="B14" s="2" t="n">
        <v>1</v>
      </c>
      <c r="C14" s="2" t="inlineStr">
        <is>
          <t>OVER_AUTH</t>
        </is>
      </c>
      <c r="D14" s="2" t="inlineStr">
        <is>
          <t>Compliance exposure</t>
        </is>
      </c>
      <c r="E14" s="2" t="inlineStr">
        <is>
          <t>Delivered units exceed the authorization</t>
        </is>
      </c>
      <c r="F14" s="2" t="inlineStr">
        <is>
          <t>087731322</t>
        </is>
      </c>
      <c r="G14" s="2" t="inlineStr">
        <is>
          <t>Hernandez Maria</t>
        </is>
      </c>
      <c r="H14" s="2" t="inlineStr">
        <is>
          <t>Molina Healthcare of Texas</t>
        </is>
      </c>
      <c r="I14" s="7" t="n"/>
      <c r="J14" s="2" t="inlineStr"/>
      <c r="K14" s="2" t="n">
        <v>400</v>
      </c>
      <c r="L14" s="2" t="n">
        <v>320</v>
      </c>
      <c r="M14" s="5" t="n">
        <v>352</v>
      </c>
      <c r="N14" s="2" t="n"/>
      <c r="O14" s="2" t="inlineStr">
        <is>
          <t>auth PA26068: 400 units delivered vs 320 authorized (2026-06-14 to 2026-12-10)</t>
        </is>
      </c>
      <c r="P14" s="2" t="inlineStr">
        <is>
          <t>Request an authorization increase; stop scheduling above authorized units.</t>
        </is>
      </c>
      <c r="Q14" s="2" t="inlineStr">
        <is>
          <t>Agent drafts; human approves</t>
        </is>
      </c>
    </row>
    <row r="15">
      <c r="A15" s="2" t="n">
        <v>14</v>
      </c>
      <c r="B15" s="2" t="n">
        <v>1</v>
      </c>
      <c r="C15" s="2" t="inlineStr">
        <is>
          <t>OVERTIME_UNDERPAID</t>
        </is>
      </c>
      <c r="D15" s="2" t="inlineStr">
        <is>
          <t>Compliance exposure</t>
        </is>
      </c>
      <c r="E15" s="2" t="inlineStr">
        <is>
          <t>Over 40 hours in a week without full overtime pay</t>
        </is>
      </c>
      <c r="F15" s="2" t="inlineStr"/>
      <c r="G15" s="2" t="inlineStr"/>
      <c r="H15" s="2" t="inlineStr"/>
      <c r="I15" s="7" t="n">
        <v>46244</v>
      </c>
      <c r="J15" s="2" t="inlineStr"/>
      <c r="K15" s="2" t="n">
        <v>64.5</v>
      </c>
      <c r="L15" s="2" t="n">
        <v>24.5</v>
      </c>
      <c r="M15" s="5" t="n">
        <v>162.31</v>
      </c>
      <c r="N15" s="2" t="n"/>
      <c r="O15" s="2" t="inlineStr">
        <is>
          <t>R. Dominguez: 64.5 hours in the week of 2026-08-10; 0 paid as overtime, 24.5 owed ($162.31 premium at $13.25/h)</t>
        </is>
      </c>
      <c r="P15" s="2" t="inlineStr">
        <is>
          <t>Pay the missing overtime premium (FLSA: 1.5x for hours over 40).</t>
        </is>
      </c>
      <c r="Q15" s="2" t="inlineStr">
        <is>
          <t>Agent drafts; human approves</t>
        </is>
      </c>
    </row>
    <row r="16">
      <c r="A16" s="2" t="n">
        <v>15</v>
      </c>
      <c r="B16" s="2" t="n">
        <v>1</v>
      </c>
      <c r="C16" s="2" t="inlineStr">
        <is>
          <t>OVERTIME_UNDERPAID</t>
        </is>
      </c>
      <c r="D16" s="2" t="inlineStr">
        <is>
          <t>Compliance exposure</t>
        </is>
      </c>
      <c r="E16" s="2" t="inlineStr">
        <is>
          <t>Over 40 hours in a week without full overtime pay</t>
        </is>
      </c>
      <c r="F16" s="2" t="inlineStr"/>
      <c r="G16" s="2" t="inlineStr"/>
      <c r="H16" s="2" t="inlineStr"/>
      <c r="I16" s="7" t="n">
        <v>46244</v>
      </c>
      <c r="J16" s="2" t="inlineStr"/>
      <c r="K16" s="2" t="n">
        <v>58.75</v>
      </c>
      <c r="L16" s="2" t="n">
        <v>18.75</v>
      </c>
      <c r="M16" s="5" t="n">
        <v>131.25</v>
      </c>
      <c r="N16" s="2" t="n"/>
      <c r="O16" s="2" t="inlineStr">
        <is>
          <t>J. Ibarra: 58.75 hours in the week of 2026-08-10; 0 paid as overtime, 18.75 owed ($131.25 premium at $14.00/h)</t>
        </is>
      </c>
      <c r="P16" s="2" t="inlineStr">
        <is>
          <t>Pay the missing overtime premium (FLSA: 1.5x for hours over 40).</t>
        </is>
      </c>
      <c r="Q16" s="2" t="inlineStr">
        <is>
          <t>Agent drafts; human approves</t>
        </is>
      </c>
    </row>
    <row r="17">
      <c r="A17" s="2" t="n">
        <v>16</v>
      </c>
      <c r="B17" s="2" t="n">
        <v>1</v>
      </c>
      <c r="C17" s="2" t="inlineStr">
        <is>
          <t>ATTENDANT_WAGE_BELOW_BASE</t>
        </is>
      </c>
      <c r="D17" s="2" t="inlineStr">
        <is>
          <t>Compliance exposure</t>
        </is>
      </c>
      <c r="E17" s="2" t="inlineStr">
        <is>
          <t>Attendant paid below the state base wage</t>
        </is>
      </c>
      <c r="F17" s="2" t="inlineStr"/>
      <c r="G17" s="2" t="inlineStr"/>
      <c r="H17" s="2" t="inlineStr"/>
      <c r="I17" s="7" t="n">
        <v>46195</v>
      </c>
      <c r="J17" s="2" t="inlineStr"/>
      <c r="K17" s="2" t="n">
        <v>240.5</v>
      </c>
      <c r="L17" s="2" t="n"/>
      <c r="M17" s="5" t="n">
        <v>120.25</v>
      </c>
      <c r="N17" s="2" t="n"/>
      <c r="O17" s="2" t="inlineStr">
        <is>
          <t>T. Garza: paid $12.50/h for 240.5 hours from 2026-06-22 to 2026-10-11; the base wage is $13.00/h. Back pay owed: $120.25 (plus taxes and benefits)</t>
        </is>
      </c>
      <c r="P17" s="2" t="inlineStr">
        <is>
          <t>Raise the pay rate and pay the difference back to the start date.</t>
        </is>
      </c>
      <c r="Q17" s="2" t="inlineStr">
        <is>
          <t>Agent drafts; human approves</t>
        </is>
      </c>
    </row>
    <row r="18">
      <c r="A18" s="2" t="n">
        <v>17</v>
      </c>
      <c r="B18" s="2" t="n">
        <v>1</v>
      </c>
      <c r="C18" s="2" t="inlineStr">
        <is>
          <t>BILLED_WITHOUT_VERIFIED_EVV</t>
        </is>
      </c>
      <c r="D18" s="2" t="inlineStr">
        <is>
          <t>Compliance exposure</t>
        </is>
      </c>
      <c r="E18" s="2" t="inlineStr">
        <is>
          <t>Billed while the EVV visit is unverified</t>
        </is>
      </c>
      <c r="F18" s="2" t="inlineStr">
        <is>
          <t>114126906</t>
        </is>
      </c>
      <c r="G18" s="2" t="inlineStr">
        <is>
          <t>Moore Dorothy</t>
        </is>
      </c>
      <c r="H18" s="2" t="inlineStr">
        <is>
          <t>Superior HealthPlan</t>
        </is>
      </c>
      <c r="I18" s="7" t="n">
        <v>46195</v>
      </c>
      <c r="J18" s="2" t="inlineStr">
        <is>
          <t>BB260622028</t>
        </is>
      </c>
      <c r="K18" s="2" t="n">
        <v>17</v>
      </c>
      <c r="L18" s="2" t="n"/>
      <c r="M18" s="5" t="n">
        <v>74.8</v>
      </c>
      <c r="N18" s="2" t="n"/>
      <c r="O18" s="2" t="inlineStr">
        <is>
          <t>EVV status "Exception" (Caregiver not linked to member) on visit V40000014</t>
        </is>
      </c>
      <c r="P18" s="2" t="inlineStr">
        <is>
          <t>Resolve the EVV exception or void the line and refund.</t>
        </is>
      </c>
      <c r="Q18" s="2" t="inlineStr">
        <is>
          <t>Agent drafts; human approves</t>
        </is>
      </c>
    </row>
    <row r="19">
      <c r="A19" s="2" t="n">
        <v>18</v>
      </c>
      <c r="B19" s="2" t="n">
        <v>1</v>
      </c>
      <c r="C19" s="2" t="inlineStr">
        <is>
          <t>BILLED_WITHOUT_VERIFIED_EVV</t>
        </is>
      </c>
      <c r="D19" s="2" t="inlineStr">
        <is>
          <t>Compliance exposure</t>
        </is>
      </c>
      <c r="E19" s="2" t="inlineStr">
        <is>
          <t>Billed while the EVV visit is unverified</t>
        </is>
      </c>
      <c r="F19" s="2" t="inlineStr">
        <is>
          <t>238783757</t>
        </is>
      </c>
      <c r="G19" s="2" t="inlineStr">
        <is>
          <t>Rodriguez Jose</t>
        </is>
      </c>
      <c r="H19" s="2" t="inlineStr">
        <is>
          <t>Molina Healthcare of Texas</t>
        </is>
      </c>
      <c r="I19" s="7" t="n">
        <v>46195</v>
      </c>
      <c r="J19" s="2" t="inlineStr">
        <is>
          <t>BB260622038</t>
        </is>
      </c>
      <c r="K19" s="2" t="n">
        <v>17</v>
      </c>
      <c r="L19" s="2" t="n"/>
      <c r="M19" s="5" t="n">
        <v>74.8</v>
      </c>
      <c r="N19" s="2" t="n"/>
      <c r="O19" s="2" t="inlineStr">
        <is>
          <t>EVV status "Exception" (GPS location mismatch) on visit V40000019</t>
        </is>
      </c>
      <c r="P19" s="2" t="inlineStr">
        <is>
          <t>Resolve the EVV exception or void the line and refund.</t>
        </is>
      </c>
      <c r="Q19" s="2" t="inlineStr">
        <is>
          <t>Agent drafts; human approves</t>
        </is>
      </c>
    </row>
    <row r="20">
      <c r="A20" s="2" t="n">
        <v>19</v>
      </c>
      <c r="B20" s="2" t="n">
        <v>1</v>
      </c>
      <c r="C20" s="2" t="inlineStr">
        <is>
          <t>DATE_MISMATCH</t>
        </is>
      </c>
      <c r="D20" s="2" t="inlineStr">
        <is>
          <t>Compliance exposure</t>
        </is>
      </c>
      <c r="E20" s="2" t="inlineStr">
        <is>
          <t>Claim date does not match the EVV visit date</t>
        </is>
      </c>
      <c r="F20" s="2" t="inlineStr">
        <is>
          <t>035515058</t>
        </is>
      </c>
      <c r="G20" s="2" t="inlineStr">
        <is>
          <t>White Frances</t>
        </is>
      </c>
      <c r="H20" s="2" t="inlineStr">
        <is>
          <t>Molina Healthcare of Texas</t>
        </is>
      </c>
      <c r="I20" s="7" t="n">
        <v>46232</v>
      </c>
      <c r="J20" s="2" t="inlineStr">
        <is>
          <t>BB260727021</t>
        </is>
      </c>
      <c r="K20" s="2" t="n">
        <v>16</v>
      </c>
      <c r="L20" s="2" t="n">
        <v>16</v>
      </c>
      <c r="M20" s="5" t="n">
        <v>70.40000000000001</v>
      </c>
      <c r="N20" s="2" t="n"/>
      <c r="O20" s="2" t="inlineStr">
        <is>
          <t>EVV visit V40002691 on 2026-07-29; claim billed it as 2026-07-28</t>
        </is>
      </c>
      <c r="P20" s="2" t="inlineStr">
        <is>
          <t>Submit a corrected claim with the EVV visit date.</t>
        </is>
      </c>
      <c r="Q20" s="2" t="inlineStr">
        <is>
          <t>Agent drafts claim; agency approves before filing</t>
        </is>
      </c>
    </row>
    <row r="21">
      <c r="A21" s="2" t="n">
        <v>20</v>
      </c>
      <c r="B21" s="2" t="n">
        <v>1</v>
      </c>
      <c r="C21" s="2" t="inlineStr">
        <is>
          <t>DATE_MISMATCH</t>
        </is>
      </c>
      <c r="D21" s="2" t="inlineStr">
        <is>
          <t>Compliance exposure</t>
        </is>
      </c>
      <c r="E21" s="2" t="inlineStr">
        <is>
          <t>Claim date does not match the EVV visit date</t>
        </is>
      </c>
      <c r="F21" s="2" t="inlineStr">
        <is>
          <t>977800639</t>
        </is>
      </c>
      <c r="G21" s="2" t="inlineStr">
        <is>
          <t>Gomez Charles</t>
        </is>
      </c>
      <c r="H21" s="2" t="inlineStr">
        <is>
          <t>Wellpoint Texas</t>
        </is>
      </c>
      <c r="I21" s="7" t="n">
        <v>46200</v>
      </c>
      <c r="J21" s="2" t="inlineStr">
        <is>
          <t>BB260622073</t>
        </is>
      </c>
      <c r="K21" s="2" t="n">
        <v>15</v>
      </c>
      <c r="L21" s="2" t="n">
        <v>15</v>
      </c>
      <c r="M21" s="5" t="n">
        <v>66</v>
      </c>
      <c r="N21" s="2" t="n"/>
      <c r="O21" s="2" t="inlineStr">
        <is>
          <t>EVV visit V40000401 on 2026-06-27; claim billed it as 2026-06-28</t>
        </is>
      </c>
      <c r="P21" s="2" t="inlineStr">
        <is>
          <t>Submit a corrected claim with the EVV visit date.</t>
        </is>
      </c>
      <c r="Q21" s="2" t="inlineStr">
        <is>
          <t>Agent drafts claim; agency approves before filing</t>
        </is>
      </c>
    </row>
    <row r="22">
      <c r="A22" s="2" t="n">
        <v>21</v>
      </c>
      <c r="B22" s="2" t="n">
        <v>1</v>
      </c>
      <c r="C22" s="2" t="inlineStr">
        <is>
          <t>BILLED_WITHOUT_EVV</t>
        </is>
      </c>
      <c r="D22" s="2" t="inlineStr">
        <is>
          <t>Compliance exposure</t>
        </is>
      </c>
      <c r="E22" s="2" t="inlineStr">
        <is>
          <t>Billed with no EVV visit on record</t>
        </is>
      </c>
      <c r="F22" s="2" t="inlineStr">
        <is>
          <t>034646270</t>
        </is>
      </c>
      <c r="G22" s="2" t="inlineStr">
        <is>
          <t>Cruz Elizabeth</t>
        </is>
      </c>
      <c r="H22" s="2" t="inlineStr">
        <is>
          <t>Wellpoint Texas</t>
        </is>
      </c>
      <c r="I22" s="7" t="n">
        <v>46203</v>
      </c>
      <c r="J22" s="2" t="inlineStr">
        <is>
          <t>BB260629088</t>
        </is>
      </c>
      <c r="K22" s="2" t="n">
        <v>14</v>
      </c>
      <c r="L22" s="2" t="n"/>
      <c r="M22" s="5" t="n">
        <v>61.6</v>
      </c>
      <c r="N22" s="2" t="n"/>
      <c r="O22" s="2" t="inlineStr">
        <is>
          <t>no EVV visit for this member, service and date</t>
        </is>
      </c>
      <c r="P22" s="2" t="inlineStr">
        <is>
          <t>Find visit documentation; if none exists, void the line and refund.</t>
        </is>
      </c>
      <c r="Q22" s="2" t="inlineStr">
        <is>
          <t>Agent drafts; human approves</t>
        </is>
      </c>
    </row>
    <row r="23">
      <c r="A23" s="2" t="n">
        <v>22</v>
      </c>
      <c r="B23" s="2" t="n">
        <v>1</v>
      </c>
      <c r="C23" s="2" t="inlineStr">
        <is>
          <t>BILLED_WITHOUT_VERIFIED_EVV</t>
        </is>
      </c>
      <c r="D23" s="2" t="inlineStr">
        <is>
          <t>Compliance exposure</t>
        </is>
      </c>
      <c r="E23" s="2" t="inlineStr">
        <is>
          <t>Billed while the EVV visit is unverified</t>
        </is>
      </c>
      <c r="F23" s="2" t="inlineStr">
        <is>
          <t>142924875</t>
        </is>
      </c>
      <c r="G23" s="2" t="inlineStr">
        <is>
          <t>Rodriguez Billy</t>
        </is>
      </c>
      <c r="H23" s="2" t="inlineStr">
        <is>
          <t>Molina Healthcare of Texas</t>
        </is>
      </c>
      <c r="I23" s="7" t="n">
        <v>46236</v>
      </c>
      <c r="J23" s="2" t="inlineStr">
        <is>
          <t>BB260727103</t>
        </is>
      </c>
      <c r="K23" s="2" t="n">
        <v>14</v>
      </c>
      <c r="L23" s="2" t="n"/>
      <c r="M23" s="5" t="n">
        <v>61.6</v>
      </c>
      <c r="N23" s="2" t="n"/>
      <c r="O23" s="2" t="inlineStr">
        <is>
          <t>EVV status "Exception" (Manual entry pending approval) on visit V40003037</t>
        </is>
      </c>
      <c r="P23" s="2" t="inlineStr">
        <is>
          <t>Resolve the EVV exception or void the line and refund.</t>
        </is>
      </c>
      <c r="Q23" s="2" t="inlineStr">
        <is>
          <t>Agent drafts; human approves</t>
        </is>
      </c>
    </row>
    <row r="24">
      <c r="A24" s="2" t="n">
        <v>23</v>
      </c>
      <c r="B24" s="2" t="n">
        <v>1</v>
      </c>
      <c r="C24" s="2" t="inlineStr">
        <is>
          <t>DATE_MISMATCH</t>
        </is>
      </c>
      <c r="D24" s="2" t="inlineStr">
        <is>
          <t>Compliance exposure</t>
        </is>
      </c>
      <c r="E24" s="2" t="inlineStr">
        <is>
          <t>Claim date does not match the EVV visit date</t>
        </is>
      </c>
      <c r="F24" s="2" t="inlineStr">
        <is>
          <t>399752882</t>
        </is>
      </c>
      <c r="G24" s="2" t="inlineStr">
        <is>
          <t>Martin Arthur</t>
        </is>
      </c>
      <c r="H24" s="2" t="inlineStr">
        <is>
          <t>Superior HealthPlan</t>
        </is>
      </c>
      <c r="I24" s="7" t="n">
        <v>46199</v>
      </c>
      <c r="J24" s="2" t="inlineStr">
        <is>
          <t>BB260622015</t>
        </is>
      </c>
      <c r="K24" s="2" t="n">
        <v>14</v>
      </c>
      <c r="L24" s="2" t="n">
        <v>14</v>
      </c>
      <c r="M24" s="5" t="n">
        <v>61.6</v>
      </c>
      <c r="N24" s="2" t="n"/>
      <c r="O24" s="2" t="inlineStr">
        <is>
          <t>EVV visit V40000298 on 2026-06-26; claim billed it as 2026-06-25</t>
        </is>
      </c>
      <c r="P24" s="2" t="inlineStr">
        <is>
          <t>Submit a corrected claim with the EVV visit date.</t>
        </is>
      </c>
      <c r="Q24" s="2" t="inlineStr">
        <is>
          <t>Agent drafts claim; agency approves before filing</t>
        </is>
      </c>
    </row>
    <row r="25">
      <c r="A25" s="2" t="n">
        <v>24</v>
      </c>
      <c r="B25" s="2" t="n">
        <v>1</v>
      </c>
      <c r="C25" s="2" t="inlineStr">
        <is>
          <t>OVERPAYMENT_DUPLICATE</t>
        </is>
      </c>
      <c r="D25" s="2" t="inlineStr">
        <is>
          <t>Compliance exposure</t>
        </is>
      </c>
      <c r="E25" s="2" t="inlineStr">
        <is>
          <t>Same visit paid twice</t>
        </is>
      </c>
      <c r="F25" s="2" t="inlineStr">
        <is>
          <t>399752882</t>
        </is>
      </c>
      <c r="G25" s="2" t="inlineStr">
        <is>
          <t>Martin Arthur</t>
        </is>
      </c>
      <c r="H25" s="2" t="inlineStr">
        <is>
          <t>Superior HealthPlan</t>
        </is>
      </c>
      <c r="I25" s="7" t="n">
        <v>46242</v>
      </c>
      <c r="J25" s="2" t="inlineStr">
        <is>
          <t>BB260803015, BB260803015R</t>
        </is>
      </c>
      <c r="K25" s="2" t="n">
        <v>26</v>
      </c>
      <c r="L25" s="2" t="n"/>
      <c r="M25" s="5" t="n">
        <v>57.2</v>
      </c>
      <c r="N25" s="2" t="n"/>
      <c r="O25" s="2" t="inlineStr">
        <is>
          <t>paid 2 times on claims BB260803015, BB260803015R</t>
        </is>
      </c>
      <c r="P25" s="2" t="inlineStr">
        <is>
          <t>Void the duplicate claim and return the payment.</t>
        </is>
      </c>
      <c r="Q25" s="2" t="inlineStr">
        <is>
          <t>Agent drafts; human approves</t>
        </is>
      </c>
    </row>
    <row r="26">
      <c r="A26" s="2" t="n">
        <v>25</v>
      </c>
      <c r="B26" s="2" t="n">
        <v>1</v>
      </c>
      <c r="C26" s="2" t="inlineStr">
        <is>
          <t>CAREGIVER_UNPAID</t>
        </is>
      </c>
      <c r="D26" s="2" t="inlineStr">
        <is>
          <t>Compliance exposure</t>
        </is>
      </c>
      <c r="E26" s="2" t="inlineStr">
        <is>
          <t>Caregiver worked an EVV visit but payroll shows no pay for it</t>
        </is>
      </c>
      <c r="F26" s="2" t="inlineStr">
        <is>
          <t>019504466</t>
        </is>
      </c>
      <c r="G26" s="2" t="inlineStr">
        <is>
          <t>Miller Juan</t>
        </is>
      </c>
      <c r="H26" s="2" t="inlineStr">
        <is>
          <t>Superior HealthPlan</t>
        </is>
      </c>
      <c r="I26" s="7" t="n">
        <v>46218</v>
      </c>
      <c r="J26" s="2" t="inlineStr"/>
      <c r="K26" s="2" t="n">
        <v>4</v>
      </c>
      <c r="L26" s="2" t="n"/>
      <c r="M26" s="5" t="n">
        <v>53</v>
      </c>
      <c r="N26" s="2" t="n"/>
      <c r="O26" s="2" t="inlineStr">
        <is>
          <t>EVV visit(s) V40001715: 4 hours worked; no payroll line for this client and day</t>
        </is>
      </c>
      <c r="P26" s="2" t="inlineStr">
        <is>
          <t>Check the timesheet; pay the caregiver in the next run (wage-and-hour exposure).</t>
        </is>
      </c>
      <c r="Q26" s="2" t="inlineStr">
        <is>
          <t>Agent drafts; human approves</t>
        </is>
      </c>
    </row>
    <row r="27">
      <c r="A27" s="2" t="n">
        <v>26</v>
      </c>
      <c r="B27" s="2" t="n">
        <v>1</v>
      </c>
      <c r="C27" s="2" t="inlineStr">
        <is>
          <t>CAREGIVER_UNPAID</t>
        </is>
      </c>
      <c r="D27" s="2" t="inlineStr">
        <is>
          <t>Compliance exposure</t>
        </is>
      </c>
      <c r="E27" s="2" t="inlineStr">
        <is>
          <t>Caregiver worked an EVV visit but payroll shows no pay for it</t>
        </is>
      </c>
      <c r="F27" s="2" t="inlineStr">
        <is>
          <t>471512041</t>
        </is>
      </c>
      <c r="G27" s="2" t="inlineStr">
        <is>
          <t>Gutierrez Mildred</t>
        </is>
      </c>
      <c r="H27" s="2" t="inlineStr">
        <is>
          <t>Molina Healthcare of Texas</t>
        </is>
      </c>
      <c r="I27" s="7" t="n">
        <v>46215</v>
      </c>
      <c r="J27" s="2" t="inlineStr"/>
      <c r="K27" s="2" t="n">
        <v>4</v>
      </c>
      <c r="L27" s="2" t="n"/>
      <c r="M27" s="5" t="n">
        <v>53</v>
      </c>
      <c r="N27" s="2" t="n"/>
      <c r="O27" s="2" t="inlineStr">
        <is>
          <t>EVV visit(s) V40001522: 4 hours worked; no payroll line for this client and day</t>
        </is>
      </c>
      <c r="P27" s="2" t="inlineStr">
        <is>
          <t>Check the timesheet; pay the caregiver in the next run (wage-and-hour exposure).</t>
        </is>
      </c>
      <c r="Q27" s="2" t="inlineStr">
        <is>
          <t>Agent drafts; human approves</t>
        </is>
      </c>
    </row>
    <row r="28">
      <c r="A28" s="2" t="n">
        <v>27</v>
      </c>
      <c r="B28" s="2" t="n">
        <v>1</v>
      </c>
      <c r="C28" s="2" t="inlineStr">
        <is>
          <t>BILLED_WITHOUT_EVV</t>
        </is>
      </c>
      <c r="D28" s="2" t="inlineStr">
        <is>
          <t>Compliance exposure</t>
        </is>
      </c>
      <c r="E28" s="2" t="inlineStr">
        <is>
          <t>Billed with no EVV visit on record</t>
        </is>
      </c>
      <c r="F28" s="2" t="inlineStr">
        <is>
          <t>005656304</t>
        </is>
      </c>
      <c r="G28" s="2" t="inlineStr">
        <is>
          <t>Jackson Billy</t>
        </is>
      </c>
      <c r="H28" s="2" t="inlineStr">
        <is>
          <t>UnitedHealthcare Community Plan</t>
        </is>
      </c>
      <c r="I28" s="7" t="n">
        <v>46236</v>
      </c>
      <c r="J28" s="2" t="inlineStr">
        <is>
          <t>BB260727044</t>
        </is>
      </c>
      <c r="K28" s="2" t="n">
        <v>12</v>
      </c>
      <c r="L28" s="2" t="n"/>
      <c r="M28" s="5" t="n">
        <v>52.8</v>
      </c>
      <c r="N28" s="2" t="n"/>
      <c r="O28" s="2" t="inlineStr">
        <is>
          <t>no EVV visit for this member, service and date</t>
        </is>
      </c>
      <c r="P28" s="2" t="inlineStr">
        <is>
          <t>Find visit documentation; if none exists, void the line and refund.</t>
        </is>
      </c>
      <c r="Q28" s="2" t="inlineStr">
        <is>
          <t>Agent drafts; human approves</t>
        </is>
      </c>
    </row>
    <row r="29">
      <c r="A29" s="2" t="n">
        <v>28</v>
      </c>
      <c r="B29" s="2" t="n">
        <v>1</v>
      </c>
      <c r="C29" s="2" t="inlineStr">
        <is>
          <t>OVERPAYMENT_DUPLICATE</t>
        </is>
      </c>
      <c r="D29" s="2" t="inlineStr">
        <is>
          <t>Compliance exposure</t>
        </is>
      </c>
      <c r="E29" s="2" t="inlineStr">
        <is>
          <t>Same visit paid twice</t>
        </is>
      </c>
      <c r="F29" s="2" t="inlineStr">
        <is>
          <t>437761740</t>
        </is>
      </c>
      <c r="G29" s="2" t="inlineStr">
        <is>
          <t>Moore Gloria</t>
        </is>
      </c>
      <c r="H29" s="2" t="inlineStr">
        <is>
          <t>UnitedHealthcare Community Plan</t>
        </is>
      </c>
      <c r="I29" s="7" t="n">
        <v>46237</v>
      </c>
      <c r="J29" s="2" t="inlineStr">
        <is>
          <t>BB260803031, BB260803031R</t>
        </is>
      </c>
      <c r="K29" s="2" t="n">
        <v>24</v>
      </c>
      <c r="L29" s="2" t="n"/>
      <c r="M29" s="5" t="n">
        <v>52.8</v>
      </c>
      <c r="N29" s="2" t="n"/>
      <c r="O29" s="2" t="inlineStr">
        <is>
          <t>paid 2 times on claims BB260803031, BB260803031R</t>
        </is>
      </c>
      <c r="P29" s="2" t="inlineStr">
        <is>
          <t>Void the duplicate claim and return the payment.</t>
        </is>
      </c>
      <c r="Q29" s="2" t="inlineStr">
        <is>
          <t>Agent drafts; human approves</t>
        </is>
      </c>
    </row>
    <row r="30">
      <c r="A30" s="2" t="n">
        <v>29</v>
      </c>
      <c r="B30" s="2" t="n">
        <v>1</v>
      </c>
      <c r="C30" s="2" t="inlineStr">
        <is>
          <t>BILLED_WITHOUT_VERIFIED_EVV</t>
        </is>
      </c>
      <c r="D30" s="2" t="inlineStr">
        <is>
          <t>Compliance exposure</t>
        </is>
      </c>
      <c r="E30" s="2" t="inlineStr">
        <is>
          <t>Billed while the EVV visit is unverified</t>
        </is>
      </c>
      <c r="F30" s="2" t="inlineStr">
        <is>
          <t>771069927</t>
        </is>
      </c>
      <c r="G30" s="2" t="inlineStr">
        <is>
          <t>Gutierrez Irma</t>
        </is>
      </c>
      <c r="H30" s="2" t="inlineStr">
        <is>
          <t>UnitedHealthcare Community Plan</t>
        </is>
      </c>
      <c r="I30" s="7" t="n">
        <v>46235</v>
      </c>
      <c r="J30" s="2" t="inlineStr">
        <is>
          <t>BB260727098</t>
        </is>
      </c>
      <c r="K30" s="2" t="n">
        <v>11</v>
      </c>
      <c r="L30" s="2" t="n"/>
      <c r="M30" s="5" t="n">
        <v>48.4</v>
      </c>
      <c r="N30" s="2" t="n"/>
      <c r="O30" s="2" t="inlineStr">
        <is>
          <t>EVV status "Exception" (GPS location mismatch) on visit V40002958</t>
        </is>
      </c>
      <c r="P30" s="2" t="inlineStr">
        <is>
          <t>Resolve the EVV exception or void the line and refund.</t>
        </is>
      </c>
      <c r="Q30" s="2" t="inlineStr">
        <is>
          <t>Agent drafts; human approves</t>
        </is>
      </c>
    </row>
    <row r="31">
      <c r="A31" s="2" t="n">
        <v>30</v>
      </c>
      <c r="B31" s="2" t="n">
        <v>1</v>
      </c>
      <c r="C31" s="2" t="inlineStr">
        <is>
          <t>DATE_MISMATCH</t>
        </is>
      </c>
      <c r="D31" s="2" t="inlineStr">
        <is>
          <t>Compliance exposure</t>
        </is>
      </c>
      <c r="E31" s="2" t="inlineStr">
        <is>
          <t>Claim date does not match the EVV visit date</t>
        </is>
      </c>
      <c r="F31" s="2" t="inlineStr">
        <is>
          <t>827204293</t>
        </is>
      </c>
      <c r="G31" s="2" t="inlineStr">
        <is>
          <t>Ramirez Shirley</t>
        </is>
      </c>
      <c r="H31" s="2" t="inlineStr">
        <is>
          <t>Superior HealthPlan</t>
        </is>
      </c>
      <c r="I31" s="7" t="n">
        <v>46237</v>
      </c>
      <c r="J31" s="2" t="inlineStr">
        <is>
          <t>BB260803050</t>
        </is>
      </c>
      <c r="K31" s="2" t="n">
        <v>11</v>
      </c>
      <c r="L31" s="2" t="n">
        <v>11</v>
      </c>
      <c r="M31" s="5" t="n">
        <v>48.4</v>
      </c>
      <c r="N31" s="2" t="n"/>
      <c r="O31" s="2" t="inlineStr">
        <is>
          <t>EVV visit V40003075 on 2026-08-03; claim billed it as 2026-08-04</t>
        </is>
      </c>
      <c r="P31" s="2" t="inlineStr">
        <is>
          <t>Submit a corrected claim with the EVV visit date.</t>
        </is>
      </c>
      <c r="Q31" s="2" t="inlineStr">
        <is>
          <t>Agent drafts claim; agency approves before filing</t>
        </is>
      </c>
    </row>
    <row r="32">
      <c r="A32" s="2" t="n">
        <v>31</v>
      </c>
      <c r="B32" s="2" t="n">
        <v>1</v>
      </c>
      <c r="C32" s="2" t="inlineStr">
        <is>
          <t>DATE_MISMATCH</t>
        </is>
      </c>
      <c r="D32" s="2" t="inlineStr">
        <is>
          <t>Compliance exposure</t>
        </is>
      </c>
      <c r="E32" s="2" t="inlineStr">
        <is>
          <t>Claim date does not match the EVV visit date</t>
        </is>
      </c>
      <c r="F32" s="2" t="inlineStr">
        <is>
          <t>170741374</t>
        </is>
      </c>
      <c r="G32" s="2" t="inlineStr">
        <is>
          <t>Hall Frank</t>
        </is>
      </c>
      <c r="H32" s="2" t="inlineStr">
        <is>
          <t>UnitedHealthcare Community Plan</t>
        </is>
      </c>
      <c r="I32" s="7" t="n">
        <v>46195</v>
      </c>
      <c r="J32" s="2" t="inlineStr">
        <is>
          <t>BB260622032</t>
        </is>
      </c>
      <c r="K32" s="2" t="n">
        <v>10</v>
      </c>
      <c r="L32" s="2" t="n">
        <v>10</v>
      </c>
      <c r="M32" s="5" t="n">
        <v>44</v>
      </c>
      <c r="N32" s="2" t="n"/>
      <c r="O32" s="2" t="inlineStr">
        <is>
          <t>EVV visit V40000017 on 2026-06-22; claim billed it as 2026-06-23</t>
        </is>
      </c>
      <c r="P32" s="2" t="inlineStr">
        <is>
          <t>Submit a corrected claim with the EVV visit date.</t>
        </is>
      </c>
      <c r="Q32" s="2" t="inlineStr">
        <is>
          <t>Agent drafts claim; agency approves before filing</t>
        </is>
      </c>
    </row>
    <row r="33">
      <c r="A33" s="2" t="n">
        <v>32</v>
      </c>
      <c r="B33" s="2" t="n">
        <v>1</v>
      </c>
      <c r="C33" s="2" t="inlineStr">
        <is>
          <t>PAID_WITHOUT_EVV</t>
        </is>
      </c>
      <c r="D33" s="2" t="inlineStr">
        <is>
          <t>Compliance exposure</t>
        </is>
      </c>
      <c r="E33" s="2" t="inlineStr">
        <is>
          <t>Payroll paid for a day with no EVV visit</t>
        </is>
      </c>
      <c r="F33" s="2" t="inlineStr">
        <is>
          <t>771069927</t>
        </is>
      </c>
      <c r="G33" s="2" t="inlineStr">
        <is>
          <t>Gutierrez Irma</t>
        </is>
      </c>
      <c r="H33" s="2" t="inlineStr">
        <is>
          <t>UnitedHealthcare Community Plan</t>
        </is>
      </c>
      <c r="I33" s="7" t="n">
        <v>46267</v>
      </c>
      <c r="J33" s="2" t="inlineStr"/>
      <c r="K33" s="2" t="n">
        <v>3</v>
      </c>
      <c r="L33" s="2" t="n"/>
      <c r="M33" s="5" t="n">
        <v>42</v>
      </c>
      <c r="N33" s="2" t="n"/>
      <c r="O33" s="2" t="inlineStr">
        <is>
          <t>J. Ibarra paid 3 hours ($42.00); no EVV visit for this client and day</t>
        </is>
      </c>
      <c r="P33" s="2" t="inlineStr">
        <is>
          <t>Find the visit record (without it the visit cannot be billed) or correct payroll.</t>
        </is>
      </c>
      <c r="Q33" s="2" t="inlineStr">
        <is>
          <t>Agent drafts; human approves</t>
        </is>
      </c>
    </row>
    <row r="34">
      <c r="A34" s="2" t="n">
        <v>33</v>
      </c>
      <c r="B34" s="2" t="n">
        <v>1</v>
      </c>
      <c r="C34" s="2" t="inlineStr">
        <is>
          <t>PAID_WITHOUT_EVV</t>
        </is>
      </c>
      <c r="D34" s="2" t="inlineStr">
        <is>
          <t>Compliance exposure</t>
        </is>
      </c>
      <c r="E34" s="2" t="inlineStr">
        <is>
          <t>Payroll paid for a day with no EVV visit</t>
        </is>
      </c>
      <c r="F34" s="2" t="inlineStr">
        <is>
          <t>045585304</t>
        </is>
      </c>
      <c r="G34" s="2" t="inlineStr">
        <is>
          <t>Taylor Rosa</t>
        </is>
      </c>
      <c r="H34" s="2" t="inlineStr">
        <is>
          <t>Superior HealthPlan</t>
        </is>
      </c>
      <c r="I34" s="7" t="n">
        <v>46259</v>
      </c>
      <c r="J34" s="2" t="inlineStr"/>
      <c r="K34" s="2" t="n">
        <v>3</v>
      </c>
      <c r="L34" s="2" t="n"/>
      <c r="M34" s="5" t="n">
        <v>40.5</v>
      </c>
      <c r="N34" s="2" t="n"/>
      <c r="O34" s="2" t="inlineStr">
        <is>
          <t>U. Saenz paid 3 hours ($40.50); no EVV visit for this client and day</t>
        </is>
      </c>
      <c r="P34" s="2" t="inlineStr">
        <is>
          <t>Find the visit record (without it the visit cannot be billed) or correct payroll.</t>
        </is>
      </c>
      <c r="Q34" s="2" t="inlineStr">
        <is>
          <t>Agent drafts; human approves</t>
        </is>
      </c>
    </row>
    <row r="35">
      <c r="A35" s="2" t="n">
        <v>34</v>
      </c>
      <c r="B35" s="2" t="n">
        <v>1</v>
      </c>
      <c r="C35" s="2" t="inlineStr">
        <is>
          <t>PAID_WITHOUT_EVV</t>
        </is>
      </c>
      <c r="D35" s="2" t="inlineStr">
        <is>
          <t>Compliance exposure</t>
        </is>
      </c>
      <c r="E35" s="2" t="inlineStr">
        <is>
          <t>Payroll paid for a day with no EVV visit</t>
        </is>
      </c>
      <c r="F35" s="2" t="inlineStr">
        <is>
          <t>039624595</t>
        </is>
      </c>
      <c r="G35" s="2" t="inlineStr">
        <is>
          <t>Johnson Ernesto</t>
        </is>
      </c>
      <c r="H35" s="2" t="inlineStr">
        <is>
          <t>Molina Healthcare of Texas</t>
        </is>
      </c>
      <c r="I35" s="7" t="n">
        <v>46237</v>
      </c>
      <c r="J35" s="2" t="inlineStr"/>
      <c r="K35" s="2" t="n">
        <v>3</v>
      </c>
      <c r="L35" s="2" t="n"/>
      <c r="M35" s="5" t="n">
        <v>39.75</v>
      </c>
      <c r="N35" s="2" t="n"/>
      <c r="O35" s="2" t="inlineStr">
        <is>
          <t>T. Fuentes paid 3 hours ($39.75); no EVV visit for this client and day</t>
        </is>
      </c>
      <c r="P35" s="2" t="inlineStr">
        <is>
          <t>Find the visit record (without it the visit cannot be billed) or correct payroll.</t>
        </is>
      </c>
      <c r="Q35" s="2" t="inlineStr">
        <is>
          <t>Agent drafts; human approves</t>
        </is>
      </c>
    </row>
    <row r="36">
      <c r="A36" s="2" t="n">
        <v>35</v>
      </c>
      <c r="B36" s="2" t="n">
        <v>1</v>
      </c>
      <c r="C36" s="2" t="inlineStr">
        <is>
          <t>OVERPAYMENT_DUPLICATE</t>
        </is>
      </c>
      <c r="D36" s="2" t="inlineStr">
        <is>
          <t>Compliance exposure</t>
        </is>
      </c>
      <c r="E36" s="2" t="inlineStr">
        <is>
          <t>Same visit paid twice</t>
        </is>
      </c>
      <c r="F36" s="2" t="inlineStr">
        <is>
          <t>047887838</t>
        </is>
      </c>
      <c r="G36" s="2" t="inlineStr">
        <is>
          <t>Morales Mildred</t>
        </is>
      </c>
      <c r="H36" s="2" t="inlineStr">
        <is>
          <t>Wellpoint Texas</t>
        </is>
      </c>
      <c r="I36" s="7" t="n">
        <v>46213</v>
      </c>
      <c r="J36" s="2" t="inlineStr">
        <is>
          <t>BB260706019, BB260706019R</t>
        </is>
      </c>
      <c r="K36" s="2" t="n">
        <v>18</v>
      </c>
      <c r="L36" s="2" t="n"/>
      <c r="M36" s="5" t="n">
        <v>39.6</v>
      </c>
      <c r="N36" s="2" t="n"/>
      <c r="O36" s="2" t="inlineStr">
        <is>
          <t>paid 2 times on claims BB260706019, BB260706019R</t>
        </is>
      </c>
      <c r="P36" s="2" t="inlineStr">
        <is>
          <t>Void the duplicate claim and return the payment.</t>
        </is>
      </c>
      <c r="Q36" s="2" t="inlineStr">
        <is>
          <t>Agent drafts; human approves</t>
        </is>
      </c>
    </row>
    <row r="37">
      <c r="A37" s="2" t="n">
        <v>36</v>
      </c>
      <c r="B37" s="2" t="n">
        <v>1</v>
      </c>
      <c r="C37" s="2" t="inlineStr">
        <is>
          <t>BILLED_WITHOUT_EVV</t>
        </is>
      </c>
      <c r="D37" s="2" t="inlineStr">
        <is>
          <t>Compliance exposure</t>
        </is>
      </c>
      <c r="E37" s="2" t="inlineStr">
        <is>
          <t>Billed with no EVV visit on record</t>
        </is>
      </c>
      <c r="F37" s="2" t="inlineStr">
        <is>
          <t>010141561</t>
        </is>
      </c>
      <c r="G37" s="2" t="inlineStr">
        <is>
          <t>Thomas Jesus</t>
        </is>
      </c>
      <c r="H37" s="2" t="inlineStr">
        <is>
          <t>Molina Healthcare of Texas</t>
        </is>
      </c>
      <c r="I37" s="7" t="n">
        <v>46205</v>
      </c>
      <c r="J37" s="2" t="inlineStr">
        <is>
          <t>BB260629047</t>
        </is>
      </c>
      <c r="K37" s="2" t="n">
        <v>8</v>
      </c>
      <c r="L37" s="2" t="n"/>
      <c r="M37" s="5" t="n">
        <v>35.2</v>
      </c>
      <c r="N37" s="2" t="n"/>
      <c r="O37" s="2" t="inlineStr">
        <is>
          <t>no EVV visit for this member, service and date</t>
        </is>
      </c>
      <c r="P37" s="2" t="inlineStr">
        <is>
          <t>Find visit documentation; if none exists, void the line and refund.</t>
        </is>
      </c>
      <c r="Q37" s="2" t="inlineStr">
        <is>
          <t>Agent drafts; human approves</t>
        </is>
      </c>
    </row>
    <row r="38">
      <c r="A38" s="2" t="n">
        <v>37</v>
      </c>
      <c r="B38" s="2" t="n">
        <v>1</v>
      </c>
      <c r="C38" s="2" t="inlineStr">
        <is>
          <t>DATE_MISMATCH</t>
        </is>
      </c>
      <c r="D38" s="2" t="inlineStr">
        <is>
          <t>Compliance exposure</t>
        </is>
      </c>
      <c r="E38" s="2" t="inlineStr">
        <is>
          <t>Claim date does not match the EVV visit date</t>
        </is>
      </c>
      <c r="F38" s="2" t="inlineStr">
        <is>
          <t>015708931</t>
        </is>
      </c>
      <c r="G38" s="2" t="inlineStr">
        <is>
          <t>Johnson Irma</t>
        </is>
      </c>
      <c r="H38" s="2" t="inlineStr">
        <is>
          <t>Molina Healthcare of Texas</t>
        </is>
      </c>
      <c r="I38" s="7" t="n">
        <v>46198</v>
      </c>
      <c r="J38" s="2" t="inlineStr">
        <is>
          <t>BB260622077</t>
        </is>
      </c>
      <c r="K38" s="2" t="n">
        <v>8</v>
      </c>
      <c r="L38" s="2" t="n">
        <v>8</v>
      </c>
      <c r="M38" s="5" t="n">
        <v>35.2</v>
      </c>
      <c r="N38" s="2" t="n"/>
      <c r="O38" s="2" t="inlineStr">
        <is>
          <t>EVV visit V40000264 on 2026-06-25; claim billed it as 2026-06-26</t>
        </is>
      </c>
      <c r="P38" s="2" t="inlineStr">
        <is>
          <t>Submit a corrected claim with the EVV visit date.</t>
        </is>
      </c>
      <c r="Q38" s="2" t="inlineStr">
        <is>
          <t>Agent drafts claim; agency approves before filing</t>
        </is>
      </c>
    </row>
    <row r="39">
      <c r="A39" s="2" t="n">
        <v>38</v>
      </c>
      <c r="B39" s="2" t="n">
        <v>1</v>
      </c>
      <c r="C39" s="2" t="inlineStr">
        <is>
          <t>BILLED_WITHOUT_VERIFIED_EVV</t>
        </is>
      </c>
      <c r="D39" s="2" t="inlineStr">
        <is>
          <t>Compliance exposure</t>
        </is>
      </c>
      <c r="E39" s="2" t="inlineStr">
        <is>
          <t>Billed while the EVV visit is unverified</t>
        </is>
      </c>
      <c r="F39" s="2" t="inlineStr">
        <is>
          <t>188969291</t>
        </is>
      </c>
      <c r="G39" s="2" t="inlineStr">
        <is>
          <t>Chavez Yolanda</t>
        </is>
      </c>
      <c r="H39" s="2" t="inlineStr">
        <is>
          <t>Superior HealthPlan</t>
        </is>
      </c>
      <c r="I39" s="7" t="n">
        <v>46196</v>
      </c>
      <c r="J39" s="2" t="inlineStr">
        <is>
          <t>BB260622096</t>
        </is>
      </c>
      <c r="K39" s="2" t="n">
        <v>8</v>
      </c>
      <c r="L39" s="2" t="n"/>
      <c r="M39" s="5" t="n">
        <v>35.2</v>
      </c>
      <c r="N39" s="2" t="n"/>
      <c r="O39" s="2" t="inlineStr">
        <is>
          <t>EVV status "Exception" (GPS location mismatch) on visit V40000130</t>
        </is>
      </c>
      <c r="P39" s="2" t="inlineStr">
        <is>
          <t>Resolve the EVV exception or void the line and refund.</t>
        </is>
      </c>
      <c r="Q39" s="2" t="inlineStr">
        <is>
          <t>Agent drafts; human approves</t>
        </is>
      </c>
    </row>
    <row r="40">
      <c r="A40" s="2" t="n">
        <v>39</v>
      </c>
      <c r="B40" s="2" t="n">
        <v>1</v>
      </c>
      <c r="C40" s="2" t="inlineStr">
        <is>
          <t>BILLED_WITHOUT_EVV</t>
        </is>
      </c>
      <c r="D40" s="2" t="inlineStr">
        <is>
          <t>Compliance exposure</t>
        </is>
      </c>
      <c r="E40" s="2" t="inlineStr">
        <is>
          <t>Billed with no EVV visit on record</t>
        </is>
      </c>
      <c r="F40" s="2" t="inlineStr">
        <is>
          <t>975749118</t>
        </is>
      </c>
      <c r="G40" s="2" t="inlineStr">
        <is>
          <t>Brown Charles</t>
        </is>
      </c>
      <c r="H40" s="2" t="inlineStr">
        <is>
          <t>Molina Healthcare of Texas</t>
        </is>
      </c>
      <c r="I40" s="7" t="n">
        <v>46217</v>
      </c>
      <c r="J40" s="2" t="inlineStr">
        <is>
          <t>BB260713004</t>
        </is>
      </c>
      <c r="K40" s="2" t="n">
        <v>7</v>
      </c>
      <c r="L40" s="2" t="n"/>
      <c r="M40" s="5" t="n">
        <v>30.8</v>
      </c>
      <c r="N40" s="2" t="n"/>
      <c r="O40" s="2" t="inlineStr">
        <is>
          <t>no EVV visit for this member, service and date</t>
        </is>
      </c>
      <c r="P40" s="2" t="inlineStr">
        <is>
          <t>Find visit documentation; if none exists, void the line and refund.</t>
        </is>
      </c>
      <c r="Q40" s="2" t="inlineStr">
        <is>
          <t>Agent drafts; human approves</t>
        </is>
      </c>
    </row>
    <row r="41">
      <c r="A41" s="2" t="n">
        <v>40</v>
      </c>
      <c r="B41" s="2" t="n">
        <v>1</v>
      </c>
      <c r="C41" s="2" t="inlineStr">
        <is>
          <t>CAREGIVER_UNPAID</t>
        </is>
      </c>
      <c r="D41" s="2" t="inlineStr">
        <is>
          <t>Compliance exposure</t>
        </is>
      </c>
      <c r="E41" s="2" t="inlineStr">
        <is>
          <t>Caregiver worked an EVV visit but payroll shows no pay for it</t>
        </is>
      </c>
      <c r="F41" s="2" t="inlineStr">
        <is>
          <t>004248611</t>
        </is>
      </c>
      <c r="G41" s="2" t="inlineStr">
        <is>
          <t>Gonzalez Maria</t>
        </is>
      </c>
      <c r="H41" s="2" t="inlineStr">
        <is>
          <t>Superior HealthPlan</t>
        </is>
      </c>
      <c r="I41" s="7" t="n">
        <v>46231</v>
      </c>
      <c r="J41" s="2" t="inlineStr"/>
      <c r="K41" s="2" t="n">
        <v>2</v>
      </c>
      <c r="L41" s="2" t="n"/>
      <c r="M41" s="5" t="n">
        <v>26.5</v>
      </c>
      <c r="N41" s="2" t="n"/>
      <c r="O41" s="2" t="inlineStr">
        <is>
          <t>EVV visit(s) V40002638: 2 hours worked; no payroll line for this client and day</t>
        </is>
      </c>
      <c r="P41" s="2" t="inlineStr">
        <is>
          <t>Check the timesheet; pay the caregiver in the next run (wage-and-hour exposure).</t>
        </is>
      </c>
      <c r="Q41" s="2" t="inlineStr">
        <is>
          <t>Agent drafts; human approves</t>
        </is>
      </c>
    </row>
    <row r="42">
      <c r="A42" s="2" t="n">
        <v>41</v>
      </c>
      <c r="B42" s="2" t="n">
        <v>1</v>
      </c>
      <c r="C42" s="2" t="inlineStr">
        <is>
          <t>PAYROLL_HOURS_MISMATCH</t>
        </is>
      </c>
      <c r="D42" s="2" t="inlineStr">
        <is>
          <t>Compliance exposure</t>
        </is>
      </c>
      <c r="E42" s="2" t="inlineStr">
        <is>
          <t>Payroll hours differ from EVV hours</t>
        </is>
      </c>
      <c r="F42" s="2" t="inlineStr">
        <is>
          <t>170741374</t>
        </is>
      </c>
      <c r="G42" s="2" t="inlineStr">
        <is>
          <t>Hall Frank</t>
        </is>
      </c>
      <c r="H42" s="2" t="inlineStr">
        <is>
          <t>UnitedHealthcare Community Plan</t>
        </is>
      </c>
      <c r="I42" s="7" t="n">
        <v>46239</v>
      </c>
      <c r="J42" s="2" t="inlineStr"/>
      <c r="K42" s="2" t="n">
        <v>4.5</v>
      </c>
      <c r="L42" s="2" t="n">
        <v>2.5</v>
      </c>
      <c r="M42" s="5" t="n">
        <v>26.5</v>
      </c>
      <c r="N42" s="2" t="n"/>
      <c r="O42" s="2" t="inlineStr">
        <is>
          <t>payroll 4.5 hours vs EVV 2.5 hours (overpaid 2 h); visit(s) V40003209</t>
        </is>
      </c>
      <c r="P42" s="2" t="inlineStr">
        <is>
          <t>Reconcile the timesheet with the EVV visit; correct pay or the visit.</t>
        </is>
      </c>
      <c r="Q42" s="2" t="inlineStr">
        <is>
          <t>Agent drafts; human approves</t>
        </is>
      </c>
    </row>
    <row r="43">
      <c r="A43" s="2" t="n">
        <v>42</v>
      </c>
      <c r="B43" s="2" t="n">
        <v>1</v>
      </c>
      <c r="C43" s="2" t="inlineStr">
        <is>
          <t>CAREGIVER_UNPAID</t>
        </is>
      </c>
      <c r="D43" s="2" t="inlineStr">
        <is>
          <t>Compliance exposure</t>
        </is>
      </c>
      <c r="E43" s="2" t="inlineStr">
        <is>
          <t>Caregiver worked an EVV visit but payroll shows no pay for it</t>
        </is>
      </c>
      <c r="F43" s="2" t="inlineStr">
        <is>
          <t>188969291</t>
        </is>
      </c>
      <c r="G43" s="2" t="inlineStr">
        <is>
          <t>Chavez Yolanda</t>
        </is>
      </c>
      <c r="H43" s="2" t="inlineStr">
        <is>
          <t>Superior HealthPlan</t>
        </is>
      </c>
      <c r="I43" s="7" t="n">
        <v>46272</v>
      </c>
      <c r="J43" s="2" t="inlineStr"/>
      <c r="K43" s="2" t="n">
        <v>2</v>
      </c>
      <c r="L43" s="2" t="n"/>
      <c r="M43" s="5" t="n">
        <v>26.5</v>
      </c>
      <c r="N43" s="2" t="n"/>
      <c r="O43" s="2" t="inlineStr">
        <is>
          <t>EVV visit(s) V40005644: 2 hours worked; no payroll line for this client and day</t>
        </is>
      </c>
      <c r="P43" s="2" t="inlineStr">
        <is>
          <t>Check the timesheet; pay the caregiver in the next run (wage-and-hour exposure).</t>
        </is>
      </c>
      <c r="Q43" s="2" t="inlineStr">
        <is>
          <t>Agent drafts; human approves</t>
        </is>
      </c>
    </row>
    <row r="44">
      <c r="A44" s="2" t="n">
        <v>43</v>
      </c>
      <c r="B44" s="2" t="n">
        <v>1</v>
      </c>
      <c r="C44" s="2" t="inlineStr">
        <is>
          <t>PAYROLL_HOURS_MISMATCH</t>
        </is>
      </c>
      <c r="D44" s="2" t="inlineStr">
        <is>
          <t>Compliance exposure</t>
        </is>
      </c>
      <c r="E44" s="2" t="inlineStr">
        <is>
          <t>Payroll hours differ from EVV hours</t>
        </is>
      </c>
      <c r="F44" s="2" t="inlineStr">
        <is>
          <t>239099603</t>
        </is>
      </c>
      <c r="G44" s="2" t="inlineStr">
        <is>
          <t>Williams Billy</t>
        </is>
      </c>
      <c r="H44" s="2" t="inlineStr">
        <is>
          <t>Superior HealthPlan</t>
        </is>
      </c>
      <c r="I44" s="7" t="n">
        <v>46224</v>
      </c>
      <c r="J44" s="2" t="inlineStr"/>
      <c r="K44" s="2" t="n">
        <v>6</v>
      </c>
      <c r="L44" s="2" t="n">
        <v>4</v>
      </c>
      <c r="M44" s="5" t="n">
        <v>26.5</v>
      </c>
      <c r="N44" s="2" t="n"/>
      <c r="O44" s="2" t="inlineStr">
        <is>
          <t>payroll 6 hours vs EVV 4 hours (overpaid 2 h); visit(s) V40002106</t>
        </is>
      </c>
      <c r="P44" s="2" t="inlineStr">
        <is>
          <t>Reconcile the timesheet with the EVV visit; correct pay or the visit.</t>
        </is>
      </c>
      <c r="Q44" s="2" t="inlineStr">
        <is>
          <t>Agent drafts; human approves</t>
        </is>
      </c>
    </row>
    <row r="45">
      <c r="A45" s="2" t="n">
        <v>44</v>
      </c>
      <c r="B45" s="2" t="n">
        <v>1</v>
      </c>
      <c r="C45" s="2" t="inlineStr">
        <is>
          <t>PAYROLL_HOURS_MISMATCH</t>
        </is>
      </c>
      <c r="D45" s="2" t="inlineStr">
        <is>
          <t>Compliance exposure</t>
        </is>
      </c>
      <c r="E45" s="2" t="inlineStr">
        <is>
          <t>Payroll hours differ from EVV hours</t>
        </is>
      </c>
      <c r="F45" s="2" t="inlineStr">
        <is>
          <t>607529170</t>
        </is>
      </c>
      <c r="G45" s="2" t="inlineStr">
        <is>
          <t>Gomez Helen</t>
        </is>
      </c>
      <c r="H45" s="2" t="inlineStr">
        <is>
          <t>Superior HealthPlan</t>
        </is>
      </c>
      <c r="I45" s="7" t="n">
        <v>46259</v>
      </c>
      <c r="J45" s="2" t="inlineStr"/>
      <c r="K45" s="2" t="n">
        <v>5.75</v>
      </c>
      <c r="L45" s="2" t="n">
        <v>3.75</v>
      </c>
      <c r="M45" s="5" t="n">
        <v>26.5</v>
      </c>
      <c r="N45" s="2" t="n"/>
      <c r="O45" s="2" t="inlineStr">
        <is>
          <t>payroll 5.75 hours vs EVV 3.75 hours (overpaid 2 h); visit(s) V40004649</t>
        </is>
      </c>
      <c r="P45" s="2" t="inlineStr">
        <is>
          <t>Reconcile the timesheet with the EVV visit; correct pay or the visit.</t>
        </is>
      </c>
      <c r="Q45" s="2" t="inlineStr">
        <is>
          <t>Agent drafts; human approves</t>
        </is>
      </c>
    </row>
    <row r="46">
      <c r="A46" s="2" t="n">
        <v>45</v>
      </c>
      <c r="B46" s="2" t="n">
        <v>1</v>
      </c>
      <c r="C46" s="2" t="inlineStr">
        <is>
          <t>OVERBILLED_UNITS</t>
        </is>
      </c>
      <c r="D46" s="2" t="inlineStr">
        <is>
          <t>Compliance exposure</t>
        </is>
      </c>
      <c r="E46" s="2" t="inlineStr">
        <is>
          <t>Billed more units than the EVV visit supports</t>
        </is>
      </c>
      <c r="F46" s="2" t="inlineStr">
        <is>
          <t>014014193</t>
        </is>
      </c>
      <c r="G46" s="2" t="inlineStr">
        <is>
          <t>Miller Robert</t>
        </is>
      </c>
      <c r="H46" s="2" t="inlineStr">
        <is>
          <t>Superior HealthPlan</t>
        </is>
      </c>
      <c r="I46" s="7" t="n">
        <v>46204</v>
      </c>
      <c r="J46" s="2" t="inlineStr">
        <is>
          <t>BB260629023</t>
        </is>
      </c>
      <c r="K46" s="2" t="n">
        <v>20</v>
      </c>
      <c r="L46" s="2" t="n">
        <v>16</v>
      </c>
      <c r="M46" s="5" t="n">
        <v>17.6</v>
      </c>
      <c r="N46" s="2" t="n"/>
      <c r="O46" s="2" t="inlineStr">
        <is>
          <t>EVV visit V40000661 supports 16 units; claim billed 20</t>
        </is>
      </c>
      <c r="P46" s="2" t="inlineStr">
        <is>
          <t>Submit a corrected claim and return the overpayment.</t>
        </is>
      </c>
      <c r="Q46" s="2" t="inlineStr">
        <is>
          <t>Agent drafts claim; agency approves before filing</t>
        </is>
      </c>
    </row>
    <row r="47">
      <c r="A47" s="2" t="n">
        <v>46</v>
      </c>
      <c r="B47" s="2" t="n">
        <v>1</v>
      </c>
      <c r="C47" s="2" t="inlineStr">
        <is>
          <t>OVERBILLED_UNITS</t>
        </is>
      </c>
      <c r="D47" s="2" t="inlineStr">
        <is>
          <t>Compliance exposure</t>
        </is>
      </c>
      <c r="E47" s="2" t="inlineStr">
        <is>
          <t>Billed more units than the EVV visit supports</t>
        </is>
      </c>
      <c r="F47" s="2" t="inlineStr">
        <is>
          <t>478383064</t>
        </is>
      </c>
      <c r="G47" s="2" t="inlineStr">
        <is>
          <t>Taylor Eugene</t>
        </is>
      </c>
      <c r="H47" s="2" t="inlineStr">
        <is>
          <t>Superior HealthPlan</t>
        </is>
      </c>
      <c r="I47" s="7" t="n">
        <v>46207</v>
      </c>
      <c r="J47" s="2" t="inlineStr">
        <is>
          <t>BB260629043</t>
        </is>
      </c>
      <c r="K47" s="2" t="n">
        <v>16</v>
      </c>
      <c r="L47" s="2" t="n">
        <v>12</v>
      </c>
      <c r="M47" s="5" t="n">
        <v>17.6</v>
      </c>
      <c r="N47" s="2" t="n"/>
      <c r="O47" s="2" t="inlineStr">
        <is>
          <t>EVV visit V40000889 supports 12 units; claim billed 16</t>
        </is>
      </c>
      <c r="P47" s="2" t="inlineStr">
        <is>
          <t>Submit a corrected claim and return the overpayment.</t>
        </is>
      </c>
      <c r="Q47" s="2" t="inlineStr">
        <is>
          <t>Agent drafts claim; agency approves before filing</t>
        </is>
      </c>
    </row>
    <row r="48">
      <c r="A48" s="2" t="n">
        <v>47</v>
      </c>
      <c r="B48" s="2" t="n">
        <v>1</v>
      </c>
      <c r="C48" s="2" t="inlineStr">
        <is>
          <t>OVERBILLED_UNITS</t>
        </is>
      </c>
      <c r="D48" s="2" t="inlineStr">
        <is>
          <t>Compliance exposure</t>
        </is>
      </c>
      <c r="E48" s="2" t="inlineStr">
        <is>
          <t>Billed more units than the EVV visit supports</t>
        </is>
      </c>
      <c r="F48" s="2" t="inlineStr">
        <is>
          <t>936732213</t>
        </is>
      </c>
      <c r="G48" s="2" t="inlineStr">
        <is>
          <t>Anderson Betty</t>
        </is>
      </c>
      <c r="H48" s="2" t="inlineStr">
        <is>
          <t>Molina Healthcare of Texas</t>
        </is>
      </c>
      <c r="I48" s="7" t="n">
        <v>46204</v>
      </c>
      <c r="J48" s="2" t="inlineStr">
        <is>
          <t>BB260629087</t>
        </is>
      </c>
      <c r="K48" s="2" t="n">
        <v>18</v>
      </c>
      <c r="L48" s="2" t="n">
        <v>14</v>
      </c>
      <c r="M48" s="5" t="n">
        <v>17.6</v>
      </c>
      <c r="N48" s="2" t="n"/>
      <c r="O48" s="2" t="inlineStr">
        <is>
          <t>EVV visit V40000700 supports 14 units; claim billed 18</t>
        </is>
      </c>
      <c r="P48" s="2" t="inlineStr">
        <is>
          <t>Submit a corrected claim and return the overpayment.</t>
        </is>
      </c>
      <c r="Q48" s="2" t="inlineStr">
        <is>
          <t>Agent drafts claim; agency approves before filing</t>
        </is>
      </c>
    </row>
    <row r="49">
      <c r="A49" s="2" t="n">
        <v>48</v>
      </c>
      <c r="B49" s="2" t="n">
        <v>1</v>
      </c>
      <c r="C49" s="2" t="inlineStr">
        <is>
          <t>PAYROLL_HOURS_MISMATCH</t>
        </is>
      </c>
      <c r="D49" s="2" t="inlineStr">
        <is>
          <t>Compliance exposure</t>
        </is>
      </c>
      <c r="E49" s="2" t="inlineStr">
        <is>
          <t>Payroll hours differ from EVV hours</t>
        </is>
      </c>
      <c r="F49" s="2" t="inlineStr">
        <is>
          <t>036949235</t>
        </is>
      </c>
      <c r="G49" s="2" t="inlineStr">
        <is>
          <t>Clark Barbara</t>
        </is>
      </c>
      <c r="H49" s="2" t="inlineStr">
        <is>
          <t>UnitedHealthcare Community Plan</t>
        </is>
      </c>
      <c r="I49" s="7" t="n">
        <v>46214</v>
      </c>
      <c r="J49" s="2" t="inlineStr"/>
      <c r="K49" s="2" t="n">
        <v>2.5</v>
      </c>
      <c r="L49" s="2" t="n">
        <v>3.5</v>
      </c>
      <c r="M49" s="5" t="n">
        <v>13.25</v>
      </c>
      <c r="N49" s="2" t="n"/>
      <c r="O49" s="2" t="inlineStr">
        <is>
          <t>payroll 2.5 hours vs EVV 3.5 hours (underpaid 1 h); visit(s) V40001413</t>
        </is>
      </c>
      <c r="P49" s="2" t="inlineStr">
        <is>
          <t>Reconcile the timesheet with the EVV visit; correct pay or the visit.</t>
        </is>
      </c>
      <c r="Q49" s="2" t="inlineStr">
        <is>
          <t>Agent drafts; human approves</t>
        </is>
      </c>
    </row>
    <row r="50">
      <c r="A50" s="2" t="n">
        <v>49</v>
      </c>
      <c r="B50" s="2" t="n">
        <v>1</v>
      </c>
      <c r="C50" s="2" t="inlineStr">
        <is>
          <t>PAYROLL_HOURS_MISMATCH</t>
        </is>
      </c>
      <c r="D50" s="2" t="inlineStr">
        <is>
          <t>Compliance exposure</t>
        </is>
      </c>
      <c r="E50" s="2" t="inlineStr">
        <is>
          <t>Payroll hours differ from EVV hours</t>
        </is>
      </c>
      <c r="F50" s="2" t="inlineStr">
        <is>
          <t>267800837</t>
        </is>
      </c>
      <c r="G50" s="2" t="inlineStr">
        <is>
          <t>Gonzalez Linda</t>
        </is>
      </c>
      <c r="H50" s="2" t="inlineStr">
        <is>
          <t>Superior HealthPlan</t>
        </is>
      </c>
      <c r="I50" s="7" t="n">
        <v>46291</v>
      </c>
      <c r="J50" s="2" t="inlineStr"/>
      <c r="K50" s="2" t="n">
        <v>2.5</v>
      </c>
      <c r="L50" s="2" t="n">
        <v>3.5</v>
      </c>
      <c r="M50" s="5" t="n">
        <v>13.25</v>
      </c>
      <c r="N50" s="2" t="n"/>
      <c r="O50" s="2" t="inlineStr">
        <is>
          <t>payroll 2.5 hours vs EVV 3.5 hours (underpaid 1 h); visit(s) V40006978</t>
        </is>
      </c>
      <c r="P50" s="2" t="inlineStr">
        <is>
          <t>Reconcile the timesheet with the EVV visit; correct pay or the visit.</t>
        </is>
      </c>
      <c r="Q50" s="2" t="inlineStr">
        <is>
          <t>Agent drafts; human approves</t>
        </is>
      </c>
    </row>
    <row r="51">
      <c r="A51" s="2" t="n">
        <v>50</v>
      </c>
      <c r="B51" s="2" t="n">
        <v>1</v>
      </c>
      <c r="C51" s="2" t="inlineStr">
        <is>
          <t>OVERBILLED_UNITS</t>
        </is>
      </c>
      <c r="D51" s="2" t="inlineStr">
        <is>
          <t>Compliance exposure</t>
        </is>
      </c>
      <c r="E51" s="2" t="inlineStr">
        <is>
          <t>Billed more units than the EVV visit supports</t>
        </is>
      </c>
      <c r="F51" s="2" t="inlineStr">
        <is>
          <t>056405440</t>
        </is>
      </c>
      <c r="G51" s="2" t="inlineStr">
        <is>
          <t>Wilson Barbara</t>
        </is>
      </c>
      <c r="H51" s="2" t="inlineStr">
        <is>
          <t>UnitedHealthcare Community Plan</t>
        </is>
      </c>
      <c r="I51" s="7" t="n">
        <v>46233</v>
      </c>
      <c r="J51" s="2" t="inlineStr">
        <is>
          <t>BB260727076</t>
        </is>
      </c>
      <c r="K51" s="2" t="n">
        <v>19</v>
      </c>
      <c r="L51" s="2" t="n">
        <v>16</v>
      </c>
      <c r="M51" s="5" t="n">
        <v>13.2</v>
      </c>
      <c r="N51" s="2" t="n"/>
      <c r="O51" s="2" t="inlineStr">
        <is>
          <t>EVV visit V40002803 supports 16 units; claim billed 19</t>
        </is>
      </c>
      <c r="P51" s="2" t="inlineStr">
        <is>
          <t>Submit a corrected claim and return the overpayment.</t>
        </is>
      </c>
      <c r="Q51" s="2" t="inlineStr">
        <is>
          <t>Agent drafts claim; agency approves before filing</t>
        </is>
      </c>
    </row>
    <row r="52">
      <c r="A52" s="2" t="n">
        <v>51</v>
      </c>
      <c r="B52" s="2" t="n">
        <v>1</v>
      </c>
      <c r="C52" s="2" t="inlineStr">
        <is>
          <t>OVERBILLED_UNITS</t>
        </is>
      </c>
      <c r="D52" s="2" t="inlineStr">
        <is>
          <t>Compliance exposure</t>
        </is>
      </c>
      <c r="E52" s="2" t="inlineStr">
        <is>
          <t>Billed more units than the EVV visit supports</t>
        </is>
      </c>
      <c r="F52" s="2" t="inlineStr">
        <is>
          <t>334685356</t>
        </is>
      </c>
      <c r="G52" s="2" t="inlineStr">
        <is>
          <t>Torres Robert</t>
        </is>
      </c>
      <c r="H52" s="2" t="inlineStr">
        <is>
          <t>Wellpoint Texas</t>
        </is>
      </c>
      <c r="I52" s="7" t="n">
        <v>46202</v>
      </c>
      <c r="J52" s="2" t="inlineStr">
        <is>
          <t>BB260629036</t>
        </is>
      </c>
      <c r="K52" s="2" t="n">
        <v>17</v>
      </c>
      <c r="L52" s="2" t="n">
        <v>14</v>
      </c>
      <c r="M52" s="5" t="n">
        <v>13.2</v>
      </c>
      <c r="N52" s="2" t="n"/>
      <c r="O52" s="2" t="inlineStr">
        <is>
          <t>EVV visit V40000526 supports 14 units; claim billed 17</t>
        </is>
      </c>
      <c r="P52" s="2" t="inlineStr">
        <is>
          <t>Submit a corrected claim and return the overpayment.</t>
        </is>
      </c>
      <c r="Q52" s="2" t="inlineStr">
        <is>
          <t>Agent drafts claim; agency approves before filing</t>
        </is>
      </c>
    </row>
    <row r="53">
      <c r="A53" s="2" t="n">
        <v>52</v>
      </c>
      <c r="B53" s="2" t="n">
        <v>1</v>
      </c>
      <c r="C53" s="2" t="inlineStr">
        <is>
          <t>OVERBILLED_UNITS</t>
        </is>
      </c>
      <c r="D53" s="2" t="inlineStr">
        <is>
          <t>Compliance exposure</t>
        </is>
      </c>
      <c r="E53" s="2" t="inlineStr">
        <is>
          <t>Billed more units than the EVV visit supports</t>
        </is>
      </c>
      <c r="F53" s="2" t="inlineStr">
        <is>
          <t>036949235</t>
        </is>
      </c>
      <c r="G53" s="2" t="inlineStr">
        <is>
          <t>Clark Barbara</t>
        </is>
      </c>
      <c r="H53" s="2" t="inlineStr">
        <is>
          <t>UnitedHealthcare Community Plan</t>
        </is>
      </c>
      <c r="I53" s="7" t="n">
        <v>46200</v>
      </c>
      <c r="J53" s="2" t="inlineStr">
        <is>
          <t>BB260622068</t>
        </is>
      </c>
      <c r="K53" s="2" t="n">
        <v>16</v>
      </c>
      <c r="L53" s="2" t="n">
        <v>14</v>
      </c>
      <c r="M53" s="5" t="n">
        <v>8.800000000000001</v>
      </c>
      <c r="N53" s="2" t="n"/>
      <c r="O53" s="2" t="inlineStr">
        <is>
          <t>EVV visit V40000397 supports 14 units; claim billed 16</t>
        </is>
      </c>
      <c r="P53" s="2" t="inlineStr">
        <is>
          <t>Submit a corrected claim and return the overpayment.</t>
        </is>
      </c>
      <c r="Q53" s="2" t="inlineStr">
        <is>
          <t>Agent drafts claim; agency approves before filing</t>
        </is>
      </c>
    </row>
    <row r="54">
      <c r="A54" s="2" t="n">
        <v>53</v>
      </c>
      <c r="B54" s="2" t="n">
        <v>1</v>
      </c>
      <c r="C54" s="2" t="inlineStr">
        <is>
          <t>OVERBILLED_UNITS</t>
        </is>
      </c>
      <c r="D54" s="2" t="inlineStr">
        <is>
          <t>Compliance exposure</t>
        </is>
      </c>
      <c r="E54" s="2" t="inlineStr">
        <is>
          <t>Billed more units than the EVV visit supports</t>
        </is>
      </c>
      <c r="F54" s="2" t="inlineStr">
        <is>
          <t>039624595</t>
        </is>
      </c>
      <c r="G54" s="2" t="inlineStr">
        <is>
          <t>Johnson Ernesto</t>
        </is>
      </c>
      <c r="H54" s="2" t="inlineStr">
        <is>
          <t>Molina Healthcare of Texas</t>
        </is>
      </c>
      <c r="I54" s="7" t="n">
        <v>46215</v>
      </c>
      <c r="J54" s="2" t="inlineStr">
        <is>
          <t>BB260706010</t>
        </is>
      </c>
      <c r="K54" s="2" t="n">
        <v>16</v>
      </c>
      <c r="L54" s="2" t="n">
        <v>14</v>
      </c>
      <c r="M54" s="5" t="n">
        <v>8.800000000000001</v>
      </c>
      <c r="N54" s="2" t="n"/>
      <c r="O54" s="2" t="inlineStr">
        <is>
          <t>EVV visit V40001454 supports 14 units; claim billed 16</t>
        </is>
      </c>
      <c r="P54" s="2" t="inlineStr">
        <is>
          <t>Submit a corrected claim and return the overpayment.</t>
        </is>
      </c>
      <c r="Q54" s="2" t="inlineStr">
        <is>
          <t>Agent drafts claim; agency approves before filing</t>
        </is>
      </c>
    </row>
    <row r="55">
      <c r="A55" s="2" t="n">
        <v>54</v>
      </c>
      <c r="B55" s="2" t="n">
        <v>1</v>
      </c>
      <c r="C55" s="2" t="inlineStr">
        <is>
          <t>OVERBILLED_UNITS</t>
        </is>
      </c>
      <c r="D55" s="2" t="inlineStr">
        <is>
          <t>Compliance exposure</t>
        </is>
      </c>
      <c r="E55" s="2" t="inlineStr">
        <is>
          <t>Billed more units than the EVV visit supports</t>
        </is>
      </c>
      <c r="F55" s="2" t="inlineStr">
        <is>
          <t>842329394</t>
        </is>
      </c>
      <c r="G55" s="2" t="inlineStr">
        <is>
          <t>Brown John</t>
        </is>
      </c>
      <c r="H55" s="2" t="inlineStr">
        <is>
          <t>Superior HealthPlan</t>
        </is>
      </c>
      <c r="I55" s="7" t="n">
        <v>46221</v>
      </c>
      <c r="J55" s="2" t="inlineStr">
        <is>
          <t>BB260713114</t>
        </is>
      </c>
      <c r="K55" s="2" t="n">
        <v>17</v>
      </c>
      <c r="L55" s="2" t="n">
        <v>15</v>
      </c>
      <c r="M55" s="5" t="n">
        <v>8.800000000000001</v>
      </c>
      <c r="N55" s="2" t="n"/>
      <c r="O55" s="2" t="inlineStr">
        <is>
          <t>EVV visit V40001953 supports 15 units; claim billed 17</t>
        </is>
      </c>
      <c r="P55" s="2" t="inlineStr">
        <is>
          <t>Submit a corrected claim and return the overpayment.</t>
        </is>
      </c>
      <c r="Q55" s="2" t="inlineStr">
        <is>
          <t>Agent drafts claim; agency approves before filing</t>
        </is>
      </c>
    </row>
    <row r="56">
      <c r="A56" s="2" t="n">
        <v>55</v>
      </c>
      <c r="B56" s="2" t="n">
        <v>2</v>
      </c>
      <c r="C56" s="2" t="inlineStr">
        <is>
          <t>NO_RESPONSE</t>
        </is>
      </c>
      <c r="D56" s="2" t="inlineStr">
        <is>
          <t>Revenue recoverable</t>
        </is>
      </c>
      <c r="E56" s="2" t="inlineStr">
        <is>
          <t>Claim with no response from the plan</t>
        </is>
      </c>
      <c r="F56" s="2" t="inlineStr">
        <is>
          <t>778185136</t>
        </is>
      </c>
      <c r="G56" s="2" t="inlineStr">
        <is>
          <t>Walker Gloria</t>
        </is>
      </c>
      <c r="H56" s="2" t="inlineStr">
        <is>
          <t>Molina Healthcare of Texas</t>
        </is>
      </c>
      <c r="I56" s="7" t="n"/>
      <c r="J56" s="2" t="inlineStr">
        <is>
          <t>BB260720104</t>
        </is>
      </c>
      <c r="K56" s="2" t="n">
        <v>77</v>
      </c>
      <c r="L56" s="2" t="n"/>
      <c r="M56" s="5" t="n">
        <v>338.8</v>
      </c>
      <c r="N56" s="2" t="n"/>
      <c r="O56" s="2" t="inlineStr">
        <is>
          <t>5 lines submitted 2026-07-31 (81 days ago); no 835 received</t>
        </is>
      </c>
      <c r="P56" s="2" t="inlineStr">
        <is>
          <t>Check claim status (276/277 or portal); resubmit if the plan has no record.</t>
        </is>
      </c>
      <c r="Q56" s="2" t="inlineStr">
        <is>
          <t>Agent drafts; human approves</t>
        </is>
      </c>
    </row>
    <row r="57">
      <c r="A57" s="2" t="n">
        <v>56</v>
      </c>
      <c r="B57" s="2" t="n">
        <v>2</v>
      </c>
      <c r="C57" s="2" t="inlineStr">
        <is>
          <t>NO_RESPONSE</t>
        </is>
      </c>
      <c r="D57" s="2" t="inlineStr">
        <is>
          <t>Revenue recoverable</t>
        </is>
      </c>
      <c r="E57" s="2" t="inlineStr">
        <is>
          <t>Claim with no response from the plan</t>
        </is>
      </c>
      <c r="F57" s="2" t="inlineStr">
        <is>
          <t>023275236</t>
        </is>
      </c>
      <c r="G57" s="2" t="inlineStr">
        <is>
          <t>Chavez Gloria</t>
        </is>
      </c>
      <c r="H57" s="2" t="inlineStr">
        <is>
          <t>UnitedHealthcare Community Plan</t>
        </is>
      </c>
      <c r="I57" s="7" t="n"/>
      <c r="J57" s="2" t="inlineStr">
        <is>
          <t>BB260720090</t>
        </is>
      </c>
      <c r="K57" s="2" t="n">
        <v>62</v>
      </c>
      <c r="L57" s="2" t="n"/>
      <c r="M57" s="5" t="n">
        <v>272.8</v>
      </c>
      <c r="N57" s="2" t="n"/>
      <c r="O57" s="2" t="inlineStr">
        <is>
          <t>4 lines submitted 2026-07-31 (81 days ago); no 835 received</t>
        </is>
      </c>
      <c r="P57" s="2" t="inlineStr">
        <is>
          <t>Check claim status (276/277 or portal); resubmit if the plan has no record.</t>
        </is>
      </c>
      <c r="Q57" s="2" t="inlineStr">
        <is>
          <t>Agent drafts; human approves</t>
        </is>
      </c>
    </row>
    <row r="58">
      <c r="A58" s="2" t="n">
        <v>57</v>
      </c>
      <c r="B58" s="2" t="n">
        <v>2</v>
      </c>
      <c r="C58" s="2" t="inlineStr">
        <is>
          <t>NO_RESPONSE</t>
        </is>
      </c>
      <c r="D58" s="2" t="inlineStr">
        <is>
          <t>Revenue recoverable</t>
        </is>
      </c>
      <c r="E58" s="2" t="inlineStr">
        <is>
          <t>Claim with no response from the plan</t>
        </is>
      </c>
      <c r="F58" s="2" t="inlineStr">
        <is>
          <t>990257974</t>
        </is>
      </c>
      <c r="G58" s="2" t="inlineStr">
        <is>
          <t>Moore Harold</t>
        </is>
      </c>
      <c r="H58" s="2" t="inlineStr">
        <is>
          <t>Wellpoint Texas</t>
        </is>
      </c>
      <c r="I58" s="7" t="n"/>
      <c r="J58" s="2" t="inlineStr">
        <is>
          <t>BB260727092</t>
        </is>
      </c>
      <c r="K58" s="2" t="n">
        <v>60</v>
      </c>
      <c r="L58" s="2" t="n"/>
      <c r="M58" s="5" t="n">
        <v>264</v>
      </c>
      <c r="N58" s="2" t="n"/>
      <c r="O58" s="2" t="inlineStr">
        <is>
          <t>5 lines submitted 2026-08-07 (74 days ago); no 835 received</t>
        </is>
      </c>
      <c r="P58" s="2" t="inlineStr">
        <is>
          <t>Check claim status (276/277 or portal); resubmit if the plan has no record.</t>
        </is>
      </c>
      <c r="Q58" s="2" t="inlineStr">
        <is>
          <t>Agent drafts; human approves</t>
        </is>
      </c>
    </row>
    <row r="59">
      <c r="A59" s="2" t="n">
        <v>58</v>
      </c>
      <c r="B59" s="2" t="n">
        <v>2</v>
      </c>
      <c r="C59" s="2" t="inlineStr">
        <is>
          <t>NO_RESPONSE</t>
        </is>
      </c>
      <c r="D59" s="2" t="inlineStr">
        <is>
          <t>Revenue recoverable</t>
        </is>
      </c>
      <c r="E59" s="2" t="inlineStr">
        <is>
          <t>Claim with no response from the plan</t>
        </is>
      </c>
      <c r="F59" s="2" t="inlineStr">
        <is>
          <t>564936657</t>
        </is>
      </c>
      <c r="G59" s="2" t="inlineStr">
        <is>
          <t>Lewis Eugene</t>
        </is>
      </c>
      <c r="H59" s="2" t="inlineStr">
        <is>
          <t>Molina Healthcare of Texas</t>
        </is>
      </c>
      <c r="I59" s="7" t="n"/>
      <c r="J59" s="2" t="inlineStr">
        <is>
          <t>BB260720061</t>
        </is>
      </c>
      <c r="K59" s="2" t="n">
        <v>57</v>
      </c>
      <c r="L59" s="2" t="n"/>
      <c r="M59" s="5" t="n">
        <v>250.8</v>
      </c>
      <c r="N59" s="2" t="n"/>
      <c r="O59" s="2" t="inlineStr">
        <is>
          <t>4 lines submitted 2026-07-31 (81 days ago); no 835 received</t>
        </is>
      </c>
      <c r="P59" s="2" t="inlineStr">
        <is>
          <t>Check claim status (276/277 or portal); resubmit if the plan has no record.</t>
        </is>
      </c>
      <c r="Q59" s="2" t="inlineStr">
        <is>
          <t>Agent drafts; human approves</t>
        </is>
      </c>
    </row>
    <row r="60">
      <c r="A60" s="2" t="n">
        <v>59</v>
      </c>
      <c r="B60" s="2" t="n">
        <v>2</v>
      </c>
      <c r="C60" s="2" t="inlineStr">
        <is>
          <t>NO_RESPONSE</t>
        </is>
      </c>
      <c r="D60" s="2" t="inlineStr">
        <is>
          <t>Revenue recoverable</t>
        </is>
      </c>
      <c r="E60" s="2" t="inlineStr">
        <is>
          <t>Claim with no response from the plan</t>
        </is>
      </c>
      <c r="F60" s="2" t="inlineStr">
        <is>
          <t>975749118</t>
        </is>
      </c>
      <c r="G60" s="2" t="inlineStr">
        <is>
          <t>Brown Charles</t>
        </is>
      </c>
      <c r="H60" s="2" t="inlineStr">
        <is>
          <t>Molina Healthcare of Texas</t>
        </is>
      </c>
      <c r="I60" s="7" t="n"/>
      <c r="J60" s="2" t="inlineStr">
        <is>
          <t>BB260803004</t>
        </is>
      </c>
      <c r="K60" s="2" t="n">
        <v>41</v>
      </c>
      <c r="L60" s="2" t="n"/>
      <c r="M60" s="5" t="n">
        <v>180.4</v>
      </c>
      <c r="N60" s="2" t="n"/>
      <c r="O60" s="2" t="inlineStr">
        <is>
          <t>5 lines submitted 2026-08-14 (67 days ago); no 835 received</t>
        </is>
      </c>
      <c r="P60" s="2" t="inlineStr">
        <is>
          <t>Check claim status (276/277 or portal); resubmit if the plan has no record.</t>
        </is>
      </c>
      <c r="Q60" s="2" t="inlineStr">
        <is>
          <t>Agent drafts; human approves</t>
        </is>
      </c>
    </row>
    <row r="61">
      <c r="A61" s="2" t="n">
        <v>60</v>
      </c>
      <c r="B61" s="2" t="n">
        <v>2</v>
      </c>
      <c r="C61" s="2" t="inlineStr">
        <is>
          <t>DENIED_NO_AUTH</t>
        </is>
      </c>
      <c r="D61" s="2" t="inlineStr">
        <is>
          <t>Revenue recoverable</t>
        </is>
      </c>
      <c r="E61" s="2" t="inlineStr">
        <is>
          <t>Denied: no authorization (CARC 197)</t>
        </is>
      </c>
      <c r="F61" s="2" t="inlineStr">
        <is>
          <t>019504466</t>
        </is>
      </c>
      <c r="G61" s="2" t="inlineStr">
        <is>
          <t>Miller Juan</t>
        </is>
      </c>
      <c r="H61" s="2" t="inlineStr">
        <is>
          <t>Superior HealthPlan</t>
        </is>
      </c>
      <c r="I61" s="7" t="n">
        <v>46264</v>
      </c>
      <c r="J61" s="2" t="inlineStr">
        <is>
          <t>BB260824086</t>
        </is>
      </c>
      <c r="K61" s="2" t="n">
        <v>17</v>
      </c>
      <c r="L61" s="2" t="n">
        <v>17</v>
      </c>
      <c r="M61" s="5" t="n">
        <v>74.8</v>
      </c>
      <c r="N61" s="2" t="n"/>
      <c r="O61" s="2" t="inlineStr">
        <is>
          <t>CARC 197 on claim BB260824086, paid 2026-09-22</t>
        </is>
      </c>
      <c r="P61" s="2" t="inlineStr">
        <is>
          <t>Request retro-authorization from the plan, then resubmit or appeal.</t>
        </is>
      </c>
      <c r="Q61" s="2" t="inlineStr">
        <is>
          <t>Agent drafts; human approves</t>
        </is>
      </c>
    </row>
    <row r="62">
      <c r="A62" s="2" t="n">
        <v>61</v>
      </c>
      <c r="B62" s="2" t="n">
        <v>2</v>
      </c>
      <c r="C62" s="2" t="inlineStr">
        <is>
          <t>DENIED_NO_AUTH</t>
        </is>
      </c>
      <c r="D62" s="2" t="inlineStr">
        <is>
          <t>Revenue recoverable</t>
        </is>
      </c>
      <c r="E62" s="2" t="inlineStr">
        <is>
          <t>Denied: no authorization (CARC 197)</t>
        </is>
      </c>
      <c r="F62" s="2" t="inlineStr">
        <is>
          <t>019504466</t>
        </is>
      </c>
      <c r="G62" s="2" t="inlineStr">
        <is>
          <t>Miller Juan</t>
        </is>
      </c>
      <c r="H62" s="2" t="inlineStr">
        <is>
          <t>Superior HealthPlan</t>
        </is>
      </c>
      <c r="I62" s="7" t="n">
        <v>46268</v>
      </c>
      <c r="J62" s="2" t="inlineStr">
        <is>
          <t>BB260831086</t>
        </is>
      </c>
      <c r="K62" s="2" t="n">
        <v>17</v>
      </c>
      <c r="L62" s="2" t="n">
        <v>17</v>
      </c>
      <c r="M62" s="5" t="n">
        <v>74.8</v>
      </c>
      <c r="N62" s="2" t="n"/>
      <c r="O62" s="2" t="inlineStr">
        <is>
          <t>CARC 197 on claim BB260831086, paid 2026-09-29</t>
        </is>
      </c>
      <c r="P62" s="2" t="inlineStr">
        <is>
          <t>Request retro-authorization from the plan, then resubmit or appeal.</t>
        </is>
      </c>
      <c r="Q62" s="2" t="inlineStr">
        <is>
          <t>Agent drafts; human approves</t>
        </is>
      </c>
    </row>
    <row r="63">
      <c r="A63" s="2" t="n">
        <v>62</v>
      </c>
      <c r="B63" s="2" t="n">
        <v>2</v>
      </c>
      <c r="C63" s="2" t="inlineStr">
        <is>
          <t>DENIED_MISSING_INFO</t>
        </is>
      </c>
      <c r="D63" s="2" t="inlineStr">
        <is>
          <t>Revenue recoverable</t>
        </is>
      </c>
      <c r="E63" s="2" t="inlineStr">
        <is>
          <t>Denied: missing or invalid information (CARC 16)</t>
        </is>
      </c>
      <c r="F63" s="2" t="inlineStr">
        <is>
          <t>238783757</t>
        </is>
      </c>
      <c r="G63" s="2" t="inlineStr">
        <is>
          <t>Rodriguez Jose</t>
        </is>
      </c>
      <c r="H63" s="2" t="inlineStr">
        <is>
          <t>Molina Healthcare of Texas</t>
        </is>
      </c>
      <c r="I63" s="7" t="n">
        <v>46272</v>
      </c>
      <c r="J63" s="2" t="inlineStr">
        <is>
          <t>BB260907038</t>
        </is>
      </c>
      <c r="K63" s="2" t="n">
        <v>17</v>
      </c>
      <c r="L63" s="2" t="n">
        <v>17</v>
      </c>
      <c r="M63" s="5" t="n">
        <v>74.8</v>
      </c>
      <c r="N63" s="2" t="n"/>
      <c r="O63" s="2" t="inlineStr">
        <is>
          <t>CARC 16 on claim BB260907038, paid 2026-10-07; claim had member ID 238783775, roster ID is 238783757</t>
        </is>
      </c>
      <c r="P63" s="2" t="inlineStr">
        <is>
          <t>Correct the data shown in the detail and resubmit.</t>
        </is>
      </c>
      <c r="Q63" s="2" t="inlineStr">
        <is>
          <t>Agent drafts claim; agency approves before filing</t>
        </is>
      </c>
    </row>
    <row r="64">
      <c r="A64" s="2" t="n">
        <v>63</v>
      </c>
      <c r="B64" s="2" t="n">
        <v>2</v>
      </c>
      <c r="C64" s="2" t="inlineStr">
        <is>
          <t>DENIED_MISSING_INFO</t>
        </is>
      </c>
      <c r="D64" s="2" t="inlineStr">
        <is>
          <t>Revenue recoverable</t>
        </is>
      </c>
      <c r="E64" s="2" t="inlineStr">
        <is>
          <t>Denied: missing or invalid information (CARC 16)</t>
        </is>
      </c>
      <c r="F64" s="2" t="inlineStr">
        <is>
          <t>238783757</t>
        </is>
      </c>
      <c r="G64" s="2" t="inlineStr">
        <is>
          <t>Rodriguez Jose</t>
        </is>
      </c>
      <c r="H64" s="2" t="inlineStr">
        <is>
          <t>Molina Healthcare of Texas</t>
        </is>
      </c>
      <c r="I64" s="7" t="n">
        <v>46274</v>
      </c>
      <c r="J64" s="2" t="inlineStr">
        <is>
          <t>BB260907038</t>
        </is>
      </c>
      <c r="K64" s="2" t="n">
        <v>17</v>
      </c>
      <c r="L64" s="2" t="n">
        <v>17</v>
      </c>
      <c r="M64" s="5" t="n">
        <v>74.8</v>
      </c>
      <c r="N64" s="2" t="n"/>
      <c r="O64" s="2" t="inlineStr">
        <is>
          <t>CARC 16 on claim BB260907038, paid 2026-10-07; claim had member ID 238783775, roster ID is 238783757</t>
        </is>
      </c>
      <c r="P64" s="2" t="inlineStr">
        <is>
          <t>Correct the data shown in the detail and resubmit.</t>
        </is>
      </c>
      <c r="Q64" s="2" t="inlineStr">
        <is>
          <t>Agent drafts claim; agency approves before filing</t>
        </is>
      </c>
    </row>
    <row r="65">
      <c r="A65" s="2" t="n">
        <v>64</v>
      </c>
      <c r="B65" s="2" t="n">
        <v>2</v>
      </c>
      <c r="C65" s="2" t="inlineStr">
        <is>
          <t>DENIED_NO_AUTH</t>
        </is>
      </c>
      <c r="D65" s="2" t="inlineStr">
        <is>
          <t>Revenue recoverable</t>
        </is>
      </c>
      <c r="E65" s="2" t="inlineStr">
        <is>
          <t>Denied: no authorization (CARC 197)</t>
        </is>
      </c>
      <c r="F65" s="2" t="inlineStr">
        <is>
          <t>019504466</t>
        </is>
      </c>
      <c r="G65" s="2" t="inlineStr">
        <is>
          <t>Miller Juan</t>
        </is>
      </c>
      <c r="H65" s="2" t="inlineStr">
        <is>
          <t>Superior HealthPlan</t>
        </is>
      </c>
      <c r="I65" s="7" t="n">
        <v>46253</v>
      </c>
      <c r="J65" s="2" t="inlineStr">
        <is>
          <t>BB260817086</t>
        </is>
      </c>
      <c r="K65" s="2" t="n">
        <v>16</v>
      </c>
      <c r="L65" s="2" t="n">
        <v>16</v>
      </c>
      <c r="M65" s="5" t="n">
        <v>70.40000000000001</v>
      </c>
      <c r="N65" s="2" t="n"/>
      <c r="O65" s="2" t="inlineStr">
        <is>
          <t>CARC 197 on claim BB260817086, paid 2026-09-15</t>
        </is>
      </c>
      <c r="P65" s="2" t="inlineStr">
        <is>
          <t>Request retro-authorization from the plan, then resubmit or appeal.</t>
        </is>
      </c>
      <c r="Q65" s="2" t="inlineStr">
        <is>
          <t>Agent drafts; human approves</t>
        </is>
      </c>
    </row>
    <row r="66">
      <c r="A66" s="2" t="n">
        <v>65</v>
      </c>
      <c r="B66" s="2" t="n">
        <v>2</v>
      </c>
      <c r="C66" s="2" t="inlineStr">
        <is>
          <t>DENIED_NO_AUTH</t>
        </is>
      </c>
      <c r="D66" s="2" t="inlineStr">
        <is>
          <t>Revenue recoverable</t>
        </is>
      </c>
      <c r="E66" s="2" t="inlineStr">
        <is>
          <t>Denied: no authorization (CARC 197)</t>
        </is>
      </c>
      <c r="F66" s="2" t="inlineStr">
        <is>
          <t>019504466</t>
        </is>
      </c>
      <c r="G66" s="2" t="inlineStr">
        <is>
          <t>Miller Juan</t>
        </is>
      </c>
      <c r="H66" s="2" t="inlineStr">
        <is>
          <t>Superior HealthPlan</t>
        </is>
      </c>
      <c r="I66" s="7" t="n">
        <v>46254</v>
      </c>
      <c r="J66" s="2" t="inlineStr">
        <is>
          <t>BB260817086</t>
        </is>
      </c>
      <c r="K66" s="2" t="n">
        <v>16</v>
      </c>
      <c r="L66" s="2" t="n">
        <v>16</v>
      </c>
      <c r="M66" s="5" t="n">
        <v>70.40000000000001</v>
      </c>
      <c r="N66" s="2" t="n"/>
      <c r="O66" s="2" t="inlineStr">
        <is>
          <t>CARC 197 on claim BB260817086, paid 2026-09-15</t>
        </is>
      </c>
      <c r="P66" s="2" t="inlineStr">
        <is>
          <t>Request retro-authorization from the plan, then resubmit or appeal.</t>
        </is>
      </c>
      <c r="Q66" s="2" t="inlineStr">
        <is>
          <t>Agent drafts; human approves</t>
        </is>
      </c>
    </row>
    <row r="67">
      <c r="A67" s="2" t="n">
        <v>66</v>
      </c>
      <c r="B67" s="2" t="n">
        <v>2</v>
      </c>
      <c r="C67" s="2" t="inlineStr">
        <is>
          <t>DENIED_NO_AUTH</t>
        </is>
      </c>
      <c r="D67" s="2" t="inlineStr">
        <is>
          <t>Revenue recoverable</t>
        </is>
      </c>
      <c r="E67" s="2" t="inlineStr">
        <is>
          <t>Denied: no authorization (CARC 197)</t>
        </is>
      </c>
      <c r="F67" s="2" t="inlineStr">
        <is>
          <t>019504466</t>
        </is>
      </c>
      <c r="G67" s="2" t="inlineStr">
        <is>
          <t>Miller Juan</t>
        </is>
      </c>
      <c r="H67" s="2" t="inlineStr">
        <is>
          <t>Superior HealthPlan</t>
        </is>
      </c>
      <c r="I67" s="7" t="n">
        <v>46260</v>
      </c>
      <c r="J67" s="2" t="inlineStr">
        <is>
          <t>BB260824086</t>
        </is>
      </c>
      <c r="K67" s="2" t="n">
        <v>16</v>
      </c>
      <c r="L67" s="2" t="n">
        <v>16</v>
      </c>
      <c r="M67" s="5" t="n">
        <v>70.40000000000001</v>
      </c>
      <c r="N67" s="2" t="n"/>
      <c r="O67" s="2" t="inlineStr">
        <is>
          <t>CARC 197 on claim BB260824086, paid 2026-09-22</t>
        </is>
      </c>
      <c r="P67" s="2" t="inlineStr">
        <is>
          <t>Request retro-authorization from the plan, then resubmit or appeal.</t>
        </is>
      </c>
      <c r="Q67" s="2" t="inlineStr">
        <is>
          <t>Agent drafts; human approves</t>
        </is>
      </c>
    </row>
    <row r="68">
      <c r="A68" s="2" t="n">
        <v>67</v>
      </c>
      <c r="B68" s="2" t="n">
        <v>2</v>
      </c>
      <c r="C68" s="2" t="inlineStr">
        <is>
          <t>DENIED_NO_AUTH</t>
        </is>
      </c>
      <c r="D68" s="2" t="inlineStr">
        <is>
          <t>Revenue recoverable</t>
        </is>
      </c>
      <c r="E68" s="2" t="inlineStr">
        <is>
          <t>Denied: no authorization (CARC 197)</t>
        </is>
      </c>
      <c r="F68" s="2" t="inlineStr">
        <is>
          <t>019504466</t>
        </is>
      </c>
      <c r="G68" s="2" t="inlineStr">
        <is>
          <t>Miller Juan</t>
        </is>
      </c>
      <c r="H68" s="2" t="inlineStr">
        <is>
          <t>Superior HealthPlan</t>
        </is>
      </c>
      <c r="I68" s="7" t="n">
        <v>46261</v>
      </c>
      <c r="J68" s="2" t="inlineStr">
        <is>
          <t>BB260824086</t>
        </is>
      </c>
      <c r="K68" s="2" t="n">
        <v>16</v>
      </c>
      <c r="L68" s="2" t="n">
        <v>16</v>
      </c>
      <c r="M68" s="5" t="n">
        <v>70.40000000000001</v>
      </c>
      <c r="N68" s="2" t="n"/>
      <c r="O68" s="2" t="inlineStr">
        <is>
          <t>CARC 197 on claim BB260824086, paid 2026-09-22</t>
        </is>
      </c>
      <c r="P68" s="2" t="inlineStr">
        <is>
          <t>Request retro-authorization from the plan, then resubmit or appeal.</t>
        </is>
      </c>
      <c r="Q68" s="2" t="inlineStr">
        <is>
          <t>Agent drafts; human approves</t>
        </is>
      </c>
    </row>
    <row r="69">
      <c r="A69" s="2" t="n">
        <v>68</v>
      </c>
      <c r="B69" s="2" t="n">
        <v>2</v>
      </c>
      <c r="C69" s="2" t="inlineStr">
        <is>
          <t>DENIED_NO_AUTH</t>
        </is>
      </c>
      <c r="D69" s="2" t="inlineStr">
        <is>
          <t>Revenue recoverable</t>
        </is>
      </c>
      <c r="E69" s="2" t="inlineStr">
        <is>
          <t>Denied: no authorization (CARC 197)</t>
        </is>
      </c>
      <c r="F69" s="2" t="inlineStr">
        <is>
          <t>019504466</t>
        </is>
      </c>
      <c r="G69" s="2" t="inlineStr">
        <is>
          <t>Miller Juan</t>
        </is>
      </c>
      <c r="H69" s="2" t="inlineStr">
        <is>
          <t>Superior HealthPlan</t>
        </is>
      </c>
      <c r="I69" s="7" t="n">
        <v>46267</v>
      </c>
      <c r="J69" s="2" t="inlineStr">
        <is>
          <t>BB260831086</t>
        </is>
      </c>
      <c r="K69" s="2" t="n">
        <v>16</v>
      </c>
      <c r="L69" s="2" t="n">
        <v>16</v>
      </c>
      <c r="M69" s="5" t="n">
        <v>70.40000000000001</v>
      </c>
      <c r="N69" s="2" t="n"/>
      <c r="O69" s="2" t="inlineStr">
        <is>
          <t>CARC 197 on claim BB260831086, paid 2026-09-29</t>
        </is>
      </c>
      <c r="P69" s="2" t="inlineStr">
        <is>
          <t>Request retro-authorization from the plan, then resubmit or appeal.</t>
        </is>
      </c>
      <c r="Q69" s="2" t="inlineStr">
        <is>
          <t>Agent drafts; human approves</t>
        </is>
      </c>
    </row>
    <row r="70">
      <c r="A70" s="2" t="n">
        <v>69</v>
      </c>
      <c r="B70" s="2" t="n">
        <v>2</v>
      </c>
      <c r="C70" s="2" t="inlineStr">
        <is>
          <t>DENIED_NO_AUTH</t>
        </is>
      </c>
      <c r="D70" s="2" t="inlineStr">
        <is>
          <t>Revenue recoverable</t>
        </is>
      </c>
      <c r="E70" s="2" t="inlineStr">
        <is>
          <t>Denied: no authorization (CARC 197)</t>
        </is>
      </c>
      <c r="F70" s="2" t="inlineStr">
        <is>
          <t>019504466</t>
        </is>
      </c>
      <c r="G70" s="2" t="inlineStr">
        <is>
          <t>Miller Juan</t>
        </is>
      </c>
      <c r="H70" s="2" t="inlineStr">
        <is>
          <t>Superior HealthPlan</t>
        </is>
      </c>
      <c r="I70" s="7" t="n">
        <v>46271</v>
      </c>
      <c r="J70" s="2" t="inlineStr">
        <is>
          <t>BB260831086</t>
        </is>
      </c>
      <c r="K70" s="2" t="n">
        <v>16</v>
      </c>
      <c r="L70" s="2" t="n">
        <v>16</v>
      </c>
      <c r="M70" s="5" t="n">
        <v>70.40000000000001</v>
      </c>
      <c r="N70" s="2" t="n"/>
      <c r="O70" s="2" t="inlineStr">
        <is>
          <t>CARC 197 on claim BB260831086, paid 2026-09-29</t>
        </is>
      </c>
      <c r="P70" s="2" t="inlineStr">
        <is>
          <t>Request retro-authorization from the plan, then resubmit or appeal.</t>
        </is>
      </c>
      <c r="Q70" s="2" t="inlineStr">
        <is>
          <t>Agent drafts; human approves</t>
        </is>
      </c>
    </row>
    <row r="71">
      <c r="A71" s="2" t="n">
        <v>70</v>
      </c>
      <c r="B71" s="2" t="n">
        <v>2</v>
      </c>
      <c r="C71" s="2" t="inlineStr">
        <is>
          <t>DENIED_NO_AUTH</t>
        </is>
      </c>
      <c r="D71" s="2" t="inlineStr">
        <is>
          <t>Revenue recoverable</t>
        </is>
      </c>
      <c r="E71" s="2" t="inlineStr">
        <is>
          <t>Denied: no authorization (CARC 197)</t>
        </is>
      </c>
      <c r="F71" s="2" t="inlineStr">
        <is>
          <t>019504466</t>
        </is>
      </c>
      <c r="G71" s="2" t="inlineStr">
        <is>
          <t>Miller Juan</t>
        </is>
      </c>
      <c r="H71" s="2" t="inlineStr">
        <is>
          <t>Superior HealthPlan</t>
        </is>
      </c>
      <c r="I71" s="7" t="n">
        <v>46274</v>
      </c>
      <c r="J71" s="2" t="inlineStr">
        <is>
          <t>BB260907086</t>
        </is>
      </c>
      <c r="K71" s="2" t="n">
        <v>16</v>
      </c>
      <c r="L71" s="2" t="n">
        <v>16</v>
      </c>
      <c r="M71" s="5" t="n">
        <v>70.40000000000001</v>
      </c>
      <c r="N71" s="2" t="n"/>
      <c r="O71" s="2" t="inlineStr">
        <is>
          <t>CARC 197 on claim BB260907086, paid 2026-10-06</t>
        </is>
      </c>
      <c r="P71" s="2" t="inlineStr">
        <is>
          <t>Request retro-authorization from the plan, then resubmit or appeal.</t>
        </is>
      </c>
      <c r="Q71" s="2" t="inlineStr">
        <is>
          <t>Agent drafts; human approves</t>
        </is>
      </c>
    </row>
    <row r="72">
      <c r="A72" s="2" t="n">
        <v>71</v>
      </c>
      <c r="B72" s="2" t="n">
        <v>2</v>
      </c>
      <c r="C72" s="2" t="inlineStr">
        <is>
          <t>DENIED_NO_AUTH</t>
        </is>
      </c>
      <c r="D72" s="2" t="inlineStr">
        <is>
          <t>Revenue recoverable</t>
        </is>
      </c>
      <c r="E72" s="2" t="inlineStr">
        <is>
          <t>Denied: no authorization (CARC 197)</t>
        </is>
      </c>
      <c r="F72" s="2" t="inlineStr">
        <is>
          <t>019504466</t>
        </is>
      </c>
      <c r="G72" s="2" t="inlineStr">
        <is>
          <t>Miller Juan</t>
        </is>
      </c>
      <c r="H72" s="2" t="inlineStr">
        <is>
          <t>Superior HealthPlan</t>
        </is>
      </c>
      <c r="I72" s="7" t="n">
        <v>46275</v>
      </c>
      <c r="J72" s="2" t="inlineStr">
        <is>
          <t>BB260907086</t>
        </is>
      </c>
      <c r="K72" s="2" t="n">
        <v>16</v>
      </c>
      <c r="L72" s="2" t="n">
        <v>16</v>
      </c>
      <c r="M72" s="5" t="n">
        <v>70.40000000000001</v>
      </c>
      <c r="N72" s="2" t="n"/>
      <c r="O72" s="2" t="inlineStr">
        <is>
          <t>CARC 197 on claim BB260907086, paid 2026-10-06</t>
        </is>
      </c>
      <c r="P72" s="2" t="inlineStr">
        <is>
          <t>Request retro-authorization from the plan, then resubmit or appeal.</t>
        </is>
      </c>
      <c r="Q72" s="2" t="inlineStr">
        <is>
          <t>Agent drafts; human approves</t>
        </is>
      </c>
    </row>
    <row r="73">
      <c r="A73" s="2" t="n">
        <v>72</v>
      </c>
      <c r="B73" s="2" t="n">
        <v>2</v>
      </c>
      <c r="C73" s="2" t="inlineStr">
        <is>
          <t>DENIED_NO_AUTH</t>
        </is>
      </c>
      <c r="D73" s="2" t="inlineStr">
        <is>
          <t>Revenue recoverable</t>
        </is>
      </c>
      <c r="E73" s="2" t="inlineStr">
        <is>
          <t>Denied: no authorization (CARC 197)</t>
        </is>
      </c>
      <c r="F73" s="2" t="inlineStr">
        <is>
          <t>019504466</t>
        </is>
      </c>
      <c r="G73" s="2" t="inlineStr">
        <is>
          <t>Miller Juan</t>
        </is>
      </c>
      <c r="H73" s="2" t="inlineStr">
        <is>
          <t>Superior HealthPlan</t>
        </is>
      </c>
      <c r="I73" s="7" t="n">
        <v>46278</v>
      </c>
      <c r="J73" s="2" t="inlineStr">
        <is>
          <t>BB260907086</t>
        </is>
      </c>
      <c r="K73" s="2" t="n">
        <v>16</v>
      </c>
      <c r="L73" s="2" t="n">
        <v>16</v>
      </c>
      <c r="M73" s="5" t="n">
        <v>70.40000000000001</v>
      </c>
      <c r="N73" s="2" t="n"/>
      <c r="O73" s="2" t="inlineStr">
        <is>
          <t>CARC 197 on claim BB260907086, paid 2026-10-06</t>
        </is>
      </c>
      <c r="P73" s="2" t="inlineStr">
        <is>
          <t>Request retro-authorization from the plan, then resubmit or appeal.</t>
        </is>
      </c>
      <c r="Q73" s="2" t="inlineStr">
        <is>
          <t>Agent drafts; human approves</t>
        </is>
      </c>
    </row>
    <row r="74">
      <c r="A74" s="2" t="n">
        <v>73</v>
      </c>
      <c r="B74" s="2" t="n">
        <v>2</v>
      </c>
      <c r="C74" s="2" t="inlineStr">
        <is>
          <t>DENIED_NO_AUTH</t>
        </is>
      </c>
      <c r="D74" s="2" t="inlineStr">
        <is>
          <t>Revenue recoverable</t>
        </is>
      </c>
      <c r="E74" s="2" t="inlineStr">
        <is>
          <t>Denied: no authorization (CARC 197)</t>
        </is>
      </c>
      <c r="F74" s="2" t="inlineStr">
        <is>
          <t>019504466</t>
        </is>
      </c>
      <c r="G74" s="2" t="inlineStr">
        <is>
          <t>Miller Juan</t>
        </is>
      </c>
      <c r="H74" s="2" t="inlineStr">
        <is>
          <t>Superior HealthPlan</t>
        </is>
      </c>
      <c r="I74" s="7" t="n">
        <v>46282</v>
      </c>
      <c r="J74" s="2" t="inlineStr">
        <is>
          <t>BB260914086</t>
        </is>
      </c>
      <c r="K74" s="2" t="n">
        <v>16</v>
      </c>
      <c r="L74" s="2" t="n">
        <v>16</v>
      </c>
      <c r="M74" s="5" t="n">
        <v>70.40000000000001</v>
      </c>
      <c r="N74" s="2" t="n"/>
      <c r="O74" s="2" t="inlineStr">
        <is>
          <t>CARC 197 on claim BB260914086, paid 2026-10-13</t>
        </is>
      </c>
      <c r="P74" s="2" t="inlineStr">
        <is>
          <t>Request retro-authorization from the plan, then resubmit or appeal.</t>
        </is>
      </c>
      <c r="Q74" s="2" t="inlineStr">
        <is>
          <t>Agent drafts; human approves</t>
        </is>
      </c>
    </row>
    <row r="75">
      <c r="A75" s="2" t="n">
        <v>74</v>
      </c>
      <c r="B75" s="2" t="n">
        <v>2</v>
      </c>
      <c r="C75" s="2" t="inlineStr">
        <is>
          <t>DENIED_NO_AUTH</t>
        </is>
      </c>
      <c r="D75" s="2" t="inlineStr">
        <is>
          <t>Revenue recoverable</t>
        </is>
      </c>
      <c r="E75" s="2" t="inlineStr">
        <is>
          <t>Denied: no authorization (CARC 197)</t>
        </is>
      </c>
      <c r="F75" s="2" t="inlineStr">
        <is>
          <t>019504466</t>
        </is>
      </c>
      <c r="G75" s="2" t="inlineStr">
        <is>
          <t>Miller Juan</t>
        </is>
      </c>
      <c r="H75" s="2" t="inlineStr">
        <is>
          <t>Superior HealthPlan</t>
        </is>
      </c>
      <c r="I75" s="7" t="n">
        <v>46285</v>
      </c>
      <c r="J75" s="2" t="inlineStr">
        <is>
          <t>BB260914086</t>
        </is>
      </c>
      <c r="K75" s="2" t="n">
        <v>16</v>
      </c>
      <c r="L75" s="2" t="n">
        <v>16</v>
      </c>
      <c r="M75" s="5" t="n">
        <v>70.40000000000001</v>
      </c>
      <c r="N75" s="2" t="n"/>
      <c r="O75" s="2" t="inlineStr">
        <is>
          <t>CARC 197 on claim BB260914086, paid 2026-10-13</t>
        </is>
      </c>
      <c r="P75" s="2" t="inlineStr">
        <is>
          <t>Request retro-authorization from the plan, then resubmit or appeal.</t>
        </is>
      </c>
      <c r="Q75" s="2" t="inlineStr">
        <is>
          <t>Agent drafts; human approves</t>
        </is>
      </c>
    </row>
    <row r="76">
      <c r="A76" s="2" t="n">
        <v>75</v>
      </c>
      <c r="B76" s="2" t="n">
        <v>2</v>
      </c>
      <c r="C76" s="2" t="inlineStr">
        <is>
          <t>DENIED_NO_AUTH</t>
        </is>
      </c>
      <c r="D76" s="2" t="inlineStr">
        <is>
          <t>Revenue recoverable</t>
        </is>
      </c>
      <c r="E76" s="2" t="inlineStr">
        <is>
          <t>Denied: no authorization (CARC 197)</t>
        </is>
      </c>
      <c r="F76" s="2" t="inlineStr">
        <is>
          <t>019504466</t>
        </is>
      </c>
      <c r="G76" s="2" t="inlineStr">
        <is>
          <t>Miller Juan</t>
        </is>
      </c>
      <c r="H76" s="2" t="inlineStr">
        <is>
          <t>Superior HealthPlan</t>
        </is>
      </c>
      <c r="I76" s="7" t="n">
        <v>46289</v>
      </c>
      <c r="J76" s="2" t="inlineStr">
        <is>
          <t>BB260921086</t>
        </is>
      </c>
      <c r="K76" s="2" t="n">
        <v>16</v>
      </c>
      <c r="L76" s="2" t="n">
        <v>16</v>
      </c>
      <c r="M76" s="5" t="n">
        <v>70.40000000000001</v>
      </c>
      <c r="N76" s="2" t="n"/>
      <c r="O76" s="2" t="inlineStr">
        <is>
          <t>CARC 197 on claim BB260921086, paid 2026-10-20</t>
        </is>
      </c>
      <c r="P76" s="2" t="inlineStr">
        <is>
          <t>Request retro-authorization from the plan, then resubmit or appeal.</t>
        </is>
      </c>
      <c r="Q76" s="2" t="inlineStr">
        <is>
          <t>Agent drafts; human approves</t>
        </is>
      </c>
    </row>
    <row r="77">
      <c r="A77" s="2" t="n">
        <v>76</v>
      </c>
      <c r="B77" s="2" t="n">
        <v>2</v>
      </c>
      <c r="C77" s="2" t="inlineStr">
        <is>
          <t>DENIED_NO_AUTH</t>
        </is>
      </c>
      <c r="D77" s="2" t="inlineStr">
        <is>
          <t>Revenue recoverable</t>
        </is>
      </c>
      <c r="E77" s="2" t="inlineStr">
        <is>
          <t>Denied: no authorization (CARC 197)</t>
        </is>
      </c>
      <c r="F77" s="2" t="inlineStr">
        <is>
          <t>019504466</t>
        </is>
      </c>
      <c r="G77" s="2" t="inlineStr">
        <is>
          <t>Miller Juan</t>
        </is>
      </c>
      <c r="H77" s="2" t="inlineStr">
        <is>
          <t>Superior HealthPlan</t>
        </is>
      </c>
      <c r="I77" s="7" t="n">
        <v>46292</v>
      </c>
      <c r="J77" s="2" t="inlineStr">
        <is>
          <t>BB260921086</t>
        </is>
      </c>
      <c r="K77" s="2" t="n">
        <v>16</v>
      </c>
      <c r="L77" s="2" t="n">
        <v>16</v>
      </c>
      <c r="M77" s="5" t="n">
        <v>70.40000000000001</v>
      </c>
      <c r="N77" s="2" t="n"/>
      <c r="O77" s="2" t="inlineStr">
        <is>
          <t>CARC 197 on claim BB260921086, paid 2026-10-20</t>
        </is>
      </c>
      <c r="P77" s="2" t="inlineStr">
        <is>
          <t>Request retro-authorization from the plan, then resubmit or appeal.</t>
        </is>
      </c>
      <c r="Q77" s="2" t="inlineStr">
        <is>
          <t>Agent drafts; human approves</t>
        </is>
      </c>
    </row>
    <row r="78">
      <c r="A78" s="2" t="n">
        <v>77</v>
      </c>
      <c r="B78" s="2" t="n">
        <v>2</v>
      </c>
      <c r="C78" s="2" t="inlineStr">
        <is>
          <t>EVV_EXCEPTION_UNRESOLVED</t>
        </is>
      </c>
      <c r="D78" s="2" t="inlineStr">
        <is>
          <t>Revenue recoverable</t>
        </is>
      </c>
      <c r="E78" s="2" t="inlineStr">
        <is>
          <t>EVV exception is blocking billing</t>
        </is>
      </c>
      <c r="F78" s="2" t="inlineStr">
        <is>
          <t>073420750</t>
        </is>
      </c>
      <c r="G78" s="2" t="inlineStr">
        <is>
          <t>Hernandez Rosa</t>
        </is>
      </c>
      <c r="H78" s="2" t="inlineStr">
        <is>
          <t>UnitedHealthcare Community Plan</t>
        </is>
      </c>
      <c r="I78" s="7" t="n">
        <v>46277</v>
      </c>
      <c r="J78" s="2" t="inlineStr"/>
      <c r="K78" s="2" t="n">
        <v>16</v>
      </c>
      <c r="L78" s="2" t="n">
        <v>16</v>
      </c>
      <c r="M78" s="5" t="n">
        <v>70.40000000000001</v>
      </c>
      <c r="N78" s="2" t="n">
        <v>57</v>
      </c>
      <c r="O78" s="2" t="inlineStr">
        <is>
          <t>"Exception": Phone number not recognized; open 38 days</t>
        </is>
      </c>
      <c r="P78" s="2" t="inlineStr">
        <is>
          <t>Resolve the exception in the EVV system with a reason code and documentation, then bill.</t>
        </is>
      </c>
      <c r="Q78" s="2" t="inlineStr">
        <is>
          <t>Agent drafts; human approves</t>
        </is>
      </c>
    </row>
    <row r="79">
      <c r="A79" s="2" t="n">
        <v>78</v>
      </c>
      <c r="B79" s="2" t="n">
        <v>2</v>
      </c>
      <c r="C79" s="2" t="inlineStr">
        <is>
          <t>UNBILLED_VISIT</t>
        </is>
      </c>
      <c r="D79" s="2" t="inlineStr">
        <is>
          <t>Revenue recoverable</t>
        </is>
      </c>
      <c r="E79" s="2" t="inlineStr">
        <is>
          <t>Verified visit never billed</t>
        </is>
      </c>
      <c r="F79" s="2" t="inlineStr">
        <is>
          <t>087740000</t>
        </is>
      </c>
      <c r="G79" s="2" t="inlineStr">
        <is>
          <t>Brown Daniel</t>
        </is>
      </c>
      <c r="H79" s="2" t="inlineStr">
        <is>
          <t>Superior HealthPlan</t>
        </is>
      </c>
      <c r="I79" s="7" t="n">
        <v>46253</v>
      </c>
      <c r="J79" s="2" t="inlineStr"/>
      <c r="K79" s="2" t="n">
        <v>16</v>
      </c>
      <c r="L79" s="2" t="n">
        <v>16</v>
      </c>
      <c r="M79" s="5" t="n">
        <v>70.40000000000001</v>
      </c>
      <c r="N79" s="2" t="n">
        <v>33</v>
      </c>
      <c r="O79" s="2" t="inlineStr">
        <is>
          <t>verified visit V40004262, 62 days old, not on any claim</t>
        </is>
      </c>
      <c r="P79" s="2" t="inlineStr">
        <is>
          <t>Add the visit to the next claim batch.</t>
        </is>
      </c>
      <c r="Q79" s="2" t="inlineStr">
        <is>
          <t>Agent drafts claim; agency approves before filing</t>
        </is>
      </c>
    </row>
    <row r="80">
      <c r="A80" s="2" t="n">
        <v>79</v>
      </c>
      <c r="B80" s="2" t="n">
        <v>2</v>
      </c>
      <c r="C80" s="2" t="inlineStr">
        <is>
          <t>UNBILLED_VISIT</t>
        </is>
      </c>
      <c r="D80" s="2" t="inlineStr">
        <is>
          <t>Revenue recoverable</t>
        </is>
      </c>
      <c r="E80" s="2" t="inlineStr">
        <is>
          <t>Verified visit never billed</t>
        </is>
      </c>
      <c r="F80" s="2" t="inlineStr">
        <is>
          <t>114126906</t>
        </is>
      </c>
      <c r="G80" s="2" t="inlineStr">
        <is>
          <t>Moore Dorothy</t>
        </is>
      </c>
      <c r="H80" s="2" t="inlineStr">
        <is>
          <t>Superior HealthPlan</t>
        </is>
      </c>
      <c r="I80" s="7" t="n">
        <v>46239</v>
      </c>
      <c r="J80" s="2" t="inlineStr"/>
      <c r="K80" s="2" t="n">
        <v>16</v>
      </c>
      <c r="L80" s="2" t="n">
        <v>16</v>
      </c>
      <c r="M80" s="5" t="n">
        <v>70.40000000000001</v>
      </c>
      <c r="N80" s="2" t="n">
        <v>19</v>
      </c>
      <c r="O80" s="2" t="inlineStr">
        <is>
          <t>verified visit V40003206, 76 days old, not on any claim</t>
        </is>
      </c>
      <c r="P80" s="2" t="inlineStr">
        <is>
          <t>Add the visit to the next claim batch.</t>
        </is>
      </c>
      <c r="Q80" s="2" t="inlineStr">
        <is>
          <t>Agent drafts claim; agency approves before filing</t>
        </is>
      </c>
    </row>
    <row r="81">
      <c r="A81" s="2" t="n">
        <v>80</v>
      </c>
      <c r="B81" s="2" t="n">
        <v>2</v>
      </c>
      <c r="C81" s="2" t="inlineStr">
        <is>
          <t>UNBILLED_VISIT</t>
        </is>
      </c>
      <c r="D81" s="2" t="inlineStr">
        <is>
          <t>Revenue recoverable</t>
        </is>
      </c>
      <c r="E81" s="2" t="inlineStr">
        <is>
          <t>Verified visit never billed</t>
        </is>
      </c>
      <c r="F81" s="2" t="inlineStr">
        <is>
          <t>114126906</t>
        </is>
      </c>
      <c r="G81" s="2" t="inlineStr">
        <is>
          <t>Moore Dorothy</t>
        </is>
      </c>
      <c r="H81" s="2" t="inlineStr">
        <is>
          <t>Superior HealthPlan</t>
        </is>
      </c>
      <c r="I81" s="7" t="n">
        <v>46300</v>
      </c>
      <c r="J81" s="2" t="inlineStr"/>
      <c r="K81" s="2" t="n">
        <v>16</v>
      </c>
      <c r="L81" s="2" t="n">
        <v>16</v>
      </c>
      <c r="M81" s="5" t="n">
        <v>70.40000000000001</v>
      </c>
      <c r="N81" s="2" t="n">
        <v>80</v>
      </c>
      <c r="O81" s="2" t="inlineStr">
        <is>
          <t>verified visit V40007634, 15 days old, not on any claim</t>
        </is>
      </c>
      <c r="P81" s="2" t="inlineStr">
        <is>
          <t>Add the visit to the next claim batch.</t>
        </is>
      </c>
      <c r="Q81" s="2" t="inlineStr">
        <is>
          <t>Agent drafts claim; agency approves before filing</t>
        </is>
      </c>
    </row>
    <row r="82">
      <c r="A82" s="2" t="n">
        <v>81</v>
      </c>
      <c r="B82" s="2" t="n">
        <v>2</v>
      </c>
      <c r="C82" s="2" t="inlineStr">
        <is>
          <t>DENIED_MISSING_INFO</t>
        </is>
      </c>
      <c r="D82" s="2" t="inlineStr">
        <is>
          <t>Revenue recoverable</t>
        </is>
      </c>
      <c r="E82" s="2" t="inlineStr">
        <is>
          <t>Denied: missing or invalid information (CARC 16)</t>
        </is>
      </c>
      <c r="F82" s="2" t="inlineStr">
        <is>
          <t>238783757</t>
        </is>
      </c>
      <c r="G82" s="2" t="inlineStr">
        <is>
          <t>Rodriguez Jose</t>
        </is>
      </c>
      <c r="H82" s="2" t="inlineStr">
        <is>
          <t>Molina Healthcare of Texas</t>
        </is>
      </c>
      <c r="I82" s="7" t="n">
        <v>46273</v>
      </c>
      <c r="J82" s="2" t="inlineStr">
        <is>
          <t>BB260907038</t>
        </is>
      </c>
      <c r="K82" s="2" t="n">
        <v>16</v>
      </c>
      <c r="L82" s="2" t="n">
        <v>16</v>
      </c>
      <c r="M82" s="5" t="n">
        <v>70.40000000000001</v>
      </c>
      <c r="N82" s="2" t="n"/>
      <c r="O82" s="2" t="inlineStr">
        <is>
          <t>CARC 16 on claim BB260907038, paid 2026-10-07; claim had member ID 238783775, roster ID is 238783757</t>
        </is>
      </c>
      <c r="P82" s="2" t="inlineStr">
        <is>
          <t>Correct the data shown in the detail and resubmit.</t>
        </is>
      </c>
      <c r="Q82" s="2" t="inlineStr">
        <is>
          <t>Agent drafts claim; agency approves before filing</t>
        </is>
      </c>
    </row>
    <row r="83">
      <c r="A83" s="2" t="n">
        <v>82</v>
      </c>
      <c r="B83" s="2" t="n">
        <v>2</v>
      </c>
      <c r="C83" s="2" t="inlineStr">
        <is>
          <t>DENIED_MISSING_INFO</t>
        </is>
      </c>
      <c r="D83" s="2" t="inlineStr">
        <is>
          <t>Revenue recoverable</t>
        </is>
      </c>
      <c r="E83" s="2" t="inlineStr">
        <is>
          <t>Denied: missing or invalid information (CARC 16)</t>
        </is>
      </c>
      <c r="F83" s="2" t="inlineStr">
        <is>
          <t>238783757</t>
        </is>
      </c>
      <c r="G83" s="2" t="inlineStr">
        <is>
          <t>Rodriguez Jose</t>
        </is>
      </c>
      <c r="H83" s="2" t="inlineStr">
        <is>
          <t>Molina Healthcare of Texas</t>
        </is>
      </c>
      <c r="I83" s="7" t="n">
        <v>46278</v>
      </c>
      <c r="J83" s="2" t="inlineStr">
        <is>
          <t>BB260907038</t>
        </is>
      </c>
      <c r="K83" s="2" t="n">
        <v>16</v>
      </c>
      <c r="L83" s="2" t="n">
        <v>16</v>
      </c>
      <c r="M83" s="5" t="n">
        <v>70.40000000000001</v>
      </c>
      <c r="N83" s="2" t="n"/>
      <c r="O83" s="2" t="inlineStr">
        <is>
          <t>CARC 16 on claim BB260907038, paid 2026-10-07; claim had member ID 238783775, roster ID is 238783757</t>
        </is>
      </c>
      <c r="P83" s="2" t="inlineStr">
        <is>
          <t>Correct the data shown in the detail and resubmit.</t>
        </is>
      </c>
      <c r="Q83" s="2" t="inlineStr">
        <is>
          <t>Agent drafts claim; agency approves before filing</t>
        </is>
      </c>
    </row>
    <row r="84">
      <c r="A84" s="2" t="n">
        <v>83</v>
      </c>
      <c r="B84" s="2" t="n">
        <v>2</v>
      </c>
      <c r="C84" s="2" t="inlineStr">
        <is>
          <t>DENIED_NO_AUTH</t>
        </is>
      </c>
      <c r="D84" s="2" t="inlineStr">
        <is>
          <t>Revenue recoverable</t>
        </is>
      </c>
      <c r="E84" s="2" t="inlineStr">
        <is>
          <t>Denied: no authorization (CARC 197)</t>
        </is>
      </c>
      <c r="F84" s="2" t="inlineStr">
        <is>
          <t>019504466</t>
        </is>
      </c>
      <c r="G84" s="2" t="inlineStr">
        <is>
          <t>Miller Juan</t>
        </is>
      </c>
      <c r="H84" s="2" t="inlineStr">
        <is>
          <t>Superior HealthPlan</t>
        </is>
      </c>
      <c r="I84" s="7" t="n">
        <v>46257</v>
      </c>
      <c r="J84" s="2" t="inlineStr">
        <is>
          <t>BB260817086</t>
        </is>
      </c>
      <c r="K84" s="2" t="n">
        <v>15</v>
      </c>
      <c r="L84" s="2" t="n">
        <v>15</v>
      </c>
      <c r="M84" s="5" t="n">
        <v>66</v>
      </c>
      <c r="N84" s="2" t="n"/>
      <c r="O84" s="2" t="inlineStr">
        <is>
          <t>CARC 197 on claim BB260817086, paid 2026-09-15</t>
        </is>
      </c>
      <c r="P84" s="2" t="inlineStr">
        <is>
          <t>Request retro-authorization from the plan, then resubmit or appeal.</t>
        </is>
      </c>
      <c r="Q84" s="2" t="inlineStr">
        <is>
          <t>Agent drafts; human approves</t>
        </is>
      </c>
    </row>
    <row r="85">
      <c r="A85" s="2" t="n">
        <v>84</v>
      </c>
      <c r="B85" s="2" t="n">
        <v>2</v>
      </c>
      <c r="C85" s="2" t="inlineStr">
        <is>
          <t>DENIED_NO_AUTH</t>
        </is>
      </c>
      <c r="D85" s="2" t="inlineStr">
        <is>
          <t>Revenue recoverable</t>
        </is>
      </c>
      <c r="E85" s="2" t="inlineStr">
        <is>
          <t>Denied: no authorization (CARC 197)</t>
        </is>
      </c>
      <c r="F85" s="2" t="inlineStr">
        <is>
          <t>019504466</t>
        </is>
      </c>
      <c r="G85" s="2" t="inlineStr">
        <is>
          <t>Miller Juan</t>
        </is>
      </c>
      <c r="H85" s="2" t="inlineStr">
        <is>
          <t>Superior HealthPlan</t>
        </is>
      </c>
      <c r="I85" s="7" t="n">
        <v>46281</v>
      </c>
      <c r="J85" s="2" t="inlineStr">
        <is>
          <t>BB260914086</t>
        </is>
      </c>
      <c r="K85" s="2" t="n">
        <v>15</v>
      </c>
      <c r="L85" s="2" t="n">
        <v>15</v>
      </c>
      <c r="M85" s="5" t="n">
        <v>66</v>
      </c>
      <c r="N85" s="2" t="n"/>
      <c r="O85" s="2" t="inlineStr">
        <is>
          <t>CARC 197 on claim BB260914086, paid 2026-10-13</t>
        </is>
      </c>
      <c r="P85" s="2" t="inlineStr">
        <is>
          <t>Request retro-authorization from the plan, then resubmit or appeal.</t>
        </is>
      </c>
      <c r="Q85" s="2" t="inlineStr">
        <is>
          <t>Agent drafts; human approves</t>
        </is>
      </c>
    </row>
    <row r="86">
      <c r="A86" s="2" t="n">
        <v>85</v>
      </c>
      <c r="B86" s="2" t="n">
        <v>2</v>
      </c>
      <c r="C86" s="2" t="inlineStr">
        <is>
          <t>DENIED_NO_AUTH</t>
        </is>
      </c>
      <c r="D86" s="2" t="inlineStr">
        <is>
          <t>Revenue recoverable</t>
        </is>
      </c>
      <c r="E86" s="2" t="inlineStr">
        <is>
          <t>Denied: no authorization (CARC 197)</t>
        </is>
      </c>
      <c r="F86" s="2" t="inlineStr">
        <is>
          <t>019504466</t>
        </is>
      </c>
      <c r="G86" s="2" t="inlineStr">
        <is>
          <t>Miller Juan</t>
        </is>
      </c>
      <c r="H86" s="2" t="inlineStr">
        <is>
          <t>Superior HealthPlan</t>
        </is>
      </c>
      <c r="I86" s="7" t="n">
        <v>46288</v>
      </c>
      <c r="J86" s="2" t="inlineStr">
        <is>
          <t>BB260921086</t>
        </is>
      </c>
      <c r="K86" s="2" t="n">
        <v>15</v>
      </c>
      <c r="L86" s="2" t="n">
        <v>15</v>
      </c>
      <c r="M86" s="5" t="n">
        <v>66</v>
      </c>
      <c r="N86" s="2" t="n"/>
      <c r="O86" s="2" t="inlineStr">
        <is>
          <t>CARC 197 on claim BB260921086, paid 2026-10-20</t>
        </is>
      </c>
      <c r="P86" s="2" t="inlineStr">
        <is>
          <t>Request retro-authorization from the plan, then resubmit or appeal.</t>
        </is>
      </c>
      <c r="Q86" s="2" t="inlineStr">
        <is>
          <t>Agent drafts; human approves</t>
        </is>
      </c>
    </row>
    <row r="87">
      <c r="A87" s="2" t="n">
        <v>86</v>
      </c>
      <c r="B87" s="2" t="n">
        <v>2</v>
      </c>
      <c r="C87" s="2" t="inlineStr">
        <is>
          <t>EVV_EXCEPTION_UNRESOLVED</t>
        </is>
      </c>
      <c r="D87" s="2" t="inlineStr">
        <is>
          <t>Revenue recoverable</t>
        </is>
      </c>
      <c r="E87" s="2" t="inlineStr">
        <is>
          <t>EVV exception is blocking billing</t>
        </is>
      </c>
      <c r="F87" s="2" t="inlineStr">
        <is>
          <t>021563803</t>
        </is>
      </c>
      <c r="G87" s="2" t="inlineStr">
        <is>
          <t>Jackson Maria</t>
        </is>
      </c>
      <c r="H87" s="2" t="inlineStr">
        <is>
          <t>Superior HealthPlan</t>
        </is>
      </c>
      <c r="I87" s="7" t="n">
        <v>46299</v>
      </c>
      <c r="J87" s="2" t="inlineStr"/>
      <c r="K87" s="2" t="n">
        <v>15</v>
      </c>
      <c r="L87" s="2" t="n">
        <v>15</v>
      </c>
      <c r="M87" s="5" t="n">
        <v>66</v>
      </c>
      <c r="N87" s="2" t="n">
        <v>79</v>
      </c>
      <c r="O87" s="2" t="inlineStr">
        <is>
          <t>"Exception": Phone number not recognized; open 16 days</t>
        </is>
      </c>
      <c r="P87" s="2" t="inlineStr">
        <is>
          <t>Resolve the exception in the EVV system with a reason code and documentation, then bill.</t>
        </is>
      </c>
      <c r="Q87" s="2" t="inlineStr">
        <is>
          <t>Agent drafts; human approves</t>
        </is>
      </c>
    </row>
    <row r="88">
      <c r="A88" s="2" t="n">
        <v>87</v>
      </c>
      <c r="B88" s="2" t="n">
        <v>2</v>
      </c>
      <c r="C88" s="2" t="inlineStr">
        <is>
          <t>UNBILLED_VISIT</t>
        </is>
      </c>
      <c r="D88" s="2" t="inlineStr">
        <is>
          <t>Revenue recoverable</t>
        </is>
      </c>
      <c r="E88" s="2" t="inlineStr">
        <is>
          <t>Verified visit never billed</t>
        </is>
      </c>
      <c r="F88" s="2" t="inlineStr">
        <is>
          <t>040085997</t>
        </is>
      </c>
      <c r="G88" s="2" t="inlineStr">
        <is>
          <t>Taylor Daniel</t>
        </is>
      </c>
      <c r="H88" s="2" t="inlineStr">
        <is>
          <t>UnitedHealthcare Community Plan</t>
        </is>
      </c>
      <c r="I88" s="7" t="n">
        <v>46280</v>
      </c>
      <c r="J88" s="2" t="inlineStr"/>
      <c r="K88" s="2" t="n">
        <v>15</v>
      </c>
      <c r="L88" s="2" t="n">
        <v>15</v>
      </c>
      <c r="M88" s="5" t="n">
        <v>66</v>
      </c>
      <c r="N88" s="2" t="n">
        <v>60</v>
      </c>
      <c r="O88" s="2" t="inlineStr">
        <is>
          <t>verified visit V40006209, 35 days old, not on any claim</t>
        </is>
      </c>
      <c r="P88" s="2" t="inlineStr">
        <is>
          <t>Add the visit to the next claim batch.</t>
        </is>
      </c>
      <c r="Q88" s="2" t="inlineStr">
        <is>
          <t>Agent drafts claim; agency approves before filing</t>
        </is>
      </c>
    </row>
    <row r="89">
      <c r="A89" s="2" t="n">
        <v>88</v>
      </c>
      <c r="B89" s="2" t="n">
        <v>2</v>
      </c>
      <c r="C89" s="2" t="inlineStr">
        <is>
          <t>UNBILLED_VISIT</t>
        </is>
      </c>
      <c r="D89" s="2" t="inlineStr">
        <is>
          <t>Revenue recoverable</t>
        </is>
      </c>
      <c r="E89" s="2" t="inlineStr">
        <is>
          <t>Verified visit never billed</t>
        </is>
      </c>
      <c r="F89" s="2" t="inlineStr">
        <is>
          <t>048044576</t>
        </is>
      </c>
      <c r="G89" s="2" t="inlineStr">
        <is>
          <t>Harris Helen</t>
        </is>
      </c>
      <c r="H89" s="2" t="inlineStr">
        <is>
          <t>Superior HealthPlan</t>
        </is>
      </c>
      <c r="I89" s="7" t="n">
        <v>46259</v>
      </c>
      <c r="J89" s="2" t="inlineStr"/>
      <c r="K89" s="2" t="n">
        <v>15</v>
      </c>
      <c r="L89" s="2" t="n">
        <v>15</v>
      </c>
      <c r="M89" s="5" t="n">
        <v>66</v>
      </c>
      <c r="N89" s="2" t="n">
        <v>39</v>
      </c>
      <c r="O89" s="2" t="inlineStr">
        <is>
          <t>verified visit V40004701, 56 days old, not on any claim</t>
        </is>
      </c>
      <c r="P89" s="2" t="inlineStr">
        <is>
          <t>Add the visit to the next claim batch.</t>
        </is>
      </c>
      <c r="Q89" s="2" t="inlineStr">
        <is>
          <t>Agent drafts claim; agency approves before filing</t>
        </is>
      </c>
    </row>
    <row r="90">
      <c r="A90" s="2" t="n">
        <v>89</v>
      </c>
      <c r="B90" s="2" t="n">
        <v>2</v>
      </c>
      <c r="C90" s="2" t="inlineStr">
        <is>
          <t>EVV_VISIT_REJECTED</t>
        </is>
      </c>
      <c r="D90" s="2" t="inlineStr">
        <is>
          <t>Revenue recoverable</t>
        </is>
      </c>
      <c r="E90" s="2" t="inlineStr">
        <is>
          <t>Visit verified by the agency but rejected by the state EVV aggregator</t>
        </is>
      </c>
      <c r="F90" s="2" t="inlineStr">
        <is>
          <t>056405440</t>
        </is>
      </c>
      <c r="G90" s="2" t="inlineStr">
        <is>
          <t>Wilson Barbara</t>
        </is>
      </c>
      <c r="H90" s="2" t="inlineStr">
        <is>
          <t>UnitedHealthcare Community Plan</t>
        </is>
      </c>
      <c r="I90" s="7" t="n">
        <v>46282</v>
      </c>
      <c r="J90" s="2" t="inlineStr"/>
      <c r="K90" s="2" t="n">
        <v>15</v>
      </c>
      <c r="L90" s="2" t="n">
        <v>15</v>
      </c>
      <c r="M90" s="5" t="n">
        <v>66</v>
      </c>
      <c r="N90" s="2" t="n">
        <v>62</v>
      </c>
      <c r="O90" s="2" t="inlineStr">
        <is>
          <t>agency shows visit V40006359 verified; state aggregator rejected it (ATT: Attendant not linked to member)</t>
        </is>
      </c>
      <c r="P90" s="2" t="inlineStr">
        <is>
          <t>Fix the visit in visit maintenance using the rejection code (see the EVV worklist), then bill it.</t>
        </is>
      </c>
      <c r="Q90" s="2" t="inlineStr">
        <is>
          <t>Agent drafts; human approves</t>
        </is>
      </c>
    </row>
    <row r="91">
      <c r="A91" s="2" t="n">
        <v>90</v>
      </c>
      <c r="B91" s="2" t="n">
        <v>2</v>
      </c>
      <c r="C91" s="2" t="inlineStr">
        <is>
          <t>DENIED_NO_AUTH</t>
        </is>
      </c>
      <c r="D91" s="2" t="inlineStr">
        <is>
          <t>Revenue recoverable</t>
        </is>
      </c>
      <c r="E91" s="2" t="inlineStr">
        <is>
          <t>Denied: no authorization (CARC 197)</t>
        </is>
      </c>
      <c r="F91" s="2" t="inlineStr">
        <is>
          <t>267800837</t>
        </is>
      </c>
      <c r="G91" s="2" t="inlineStr">
        <is>
          <t>Gonzalez Linda</t>
        </is>
      </c>
      <c r="H91" s="2" t="inlineStr">
        <is>
          <t>Superior HealthPlan</t>
        </is>
      </c>
      <c r="I91" s="7" t="n">
        <v>46268</v>
      </c>
      <c r="J91" s="2" t="inlineStr">
        <is>
          <t>BB260831030</t>
        </is>
      </c>
      <c r="K91" s="2" t="n">
        <v>15</v>
      </c>
      <c r="L91" s="2" t="n">
        <v>15</v>
      </c>
      <c r="M91" s="5" t="n">
        <v>66</v>
      </c>
      <c r="N91" s="2" t="n"/>
      <c r="O91" s="2" t="inlineStr">
        <is>
          <t>CARC 197 on claim BB260831030, paid 2026-09-29</t>
        </is>
      </c>
      <c r="P91" s="2" t="inlineStr">
        <is>
          <t>Request retro-authorization from the plan, then resubmit or appeal.</t>
        </is>
      </c>
      <c r="Q91" s="2" t="inlineStr">
        <is>
          <t>Agent drafts; human approves</t>
        </is>
      </c>
    </row>
    <row r="92">
      <c r="A92" s="2" t="n">
        <v>91</v>
      </c>
      <c r="B92" s="2" t="n">
        <v>2</v>
      </c>
      <c r="C92" s="2" t="inlineStr">
        <is>
          <t>DENIED_NO_AUTH</t>
        </is>
      </c>
      <c r="D92" s="2" t="inlineStr">
        <is>
          <t>Revenue recoverable</t>
        </is>
      </c>
      <c r="E92" s="2" t="inlineStr">
        <is>
          <t>Denied: no authorization (CARC 197)</t>
        </is>
      </c>
      <c r="F92" s="2" t="inlineStr">
        <is>
          <t>267800837</t>
        </is>
      </c>
      <c r="G92" s="2" t="inlineStr">
        <is>
          <t>Gonzalez Linda</t>
        </is>
      </c>
      <c r="H92" s="2" t="inlineStr">
        <is>
          <t>Superior HealthPlan</t>
        </is>
      </c>
      <c r="I92" s="7" t="n">
        <v>46272</v>
      </c>
      <c r="J92" s="2" t="inlineStr">
        <is>
          <t>BB260907030</t>
        </is>
      </c>
      <c r="K92" s="2" t="n">
        <v>15</v>
      </c>
      <c r="L92" s="2" t="n">
        <v>15</v>
      </c>
      <c r="M92" s="5" t="n">
        <v>66</v>
      </c>
      <c r="N92" s="2" t="n"/>
      <c r="O92" s="2" t="inlineStr">
        <is>
          <t>CARC 197 on claim BB260907030, paid 2026-10-06</t>
        </is>
      </c>
      <c r="P92" s="2" t="inlineStr">
        <is>
          <t>Request retro-authorization from the plan, then resubmit or appeal.</t>
        </is>
      </c>
      <c r="Q92" s="2" t="inlineStr">
        <is>
          <t>Agent drafts; human approves</t>
        </is>
      </c>
    </row>
    <row r="93">
      <c r="A93" s="2" t="n">
        <v>92</v>
      </c>
      <c r="B93" s="2" t="n">
        <v>2</v>
      </c>
      <c r="C93" s="2" t="inlineStr">
        <is>
          <t>EVV_EXCEPTION_UNRESOLVED</t>
        </is>
      </c>
      <c r="D93" s="2" t="inlineStr">
        <is>
          <t>Revenue recoverable</t>
        </is>
      </c>
      <c r="E93" s="2" t="inlineStr">
        <is>
          <t>EVV exception is blocking billing</t>
        </is>
      </c>
      <c r="F93" s="2" t="inlineStr">
        <is>
          <t>564311436</t>
        </is>
      </c>
      <c r="G93" s="2" t="inlineStr">
        <is>
          <t>Davis Daniel</t>
        </is>
      </c>
      <c r="H93" s="2" t="inlineStr">
        <is>
          <t>Molina Healthcare of Texas</t>
        </is>
      </c>
      <c r="I93" s="7" t="n">
        <v>46259</v>
      </c>
      <c r="J93" s="2" t="inlineStr"/>
      <c r="K93" s="2" t="n">
        <v>15</v>
      </c>
      <c r="L93" s="2" t="n">
        <v>15</v>
      </c>
      <c r="M93" s="5" t="n">
        <v>66</v>
      </c>
      <c r="N93" s="2" t="n">
        <v>39</v>
      </c>
      <c r="O93" s="2" t="inlineStr">
        <is>
          <t>"Exception": GPS location mismatch; open 56 days</t>
        </is>
      </c>
      <c r="P93" s="2" t="inlineStr">
        <is>
          <t>Resolve the exception in the EVV system with a reason code and documentation, then bill.</t>
        </is>
      </c>
      <c r="Q93" s="2" t="inlineStr">
        <is>
          <t>Agent drafts; human approves</t>
        </is>
      </c>
    </row>
    <row r="94">
      <c r="A94" s="2" t="n">
        <v>93</v>
      </c>
      <c r="B94" s="2" t="n">
        <v>2</v>
      </c>
      <c r="C94" s="2" t="inlineStr">
        <is>
          <t>EVV_VISIT_REJECTED</t>
        </is>
      </c>
      <c r="D94" s="2" t="inlineStr">
        <is>
          <t>Revenue recoverable</t>
        </is>
      </c>
      <c r="E94" s="2" t="inlineStr">
        <is>
          <t>Visit verified by the agency but rejected by the state EVV aggregator</t>
        </is>
      </c>
      <c r="F94" s="2" t="inlineStr">
        <is>
          <t>618772036</t>
        </is>
      </c>
      <c r="G94" s="2" t="inlineStr">
        <is>
          <t>Johnson James</t>
        </is>
      </c>
      <c r="H94" s="2" t="inlineStr">
        <is>
          <t>UnitedHealthcare Community Plan</t>
        </is>
      </c>
      <c r="I94" s="7" t="n">
        <v>46272</v>
      </c>
      <c r="J94" s="2" t="inlineStr"/>
      <c r="K94" s="2" t="n">
        <v>15</v>
      </c>
      <c r="L94" s="2" t="n">
        <v>15</v>
      </c>
      <c r="M94" s="5" t="n">
        <v>66</v>
      </c>
      <c r="N94" s="2" t="n">
        <v>52</v>
      </c>
      <c r="O94" s="2" t="inlineStr">
        <is>
          <t>agency shows visit V40005642 verified; state aggregator rejected it (SVC: Service code not authorized for member)</t>
        </is>
      </c>
      <c r="P94" s="2" t="inlineStr">
        <is>
          <t>Fix the visit in visit maintenance using the rejection code (see the EVV worklist), then bill it.</t>
        </is>
      </c>
      <c r="Q94" s="2" t="inlineStr">
        <is>
          <t>Agent drafts; human approves</t>
        </is>
      </c>
    </row>
    <row r="95">
      <c r="A95" s="2" t="n">
        <v>94</v>
      </c>
      <c r="B95" s="2" t="n">
        <v>2</v>
      </c>
      <c r="C95" s="2" t="inlineStr">
        <is>
          <t>EVV_EXCEPTION_UNRESOLVED</t>
        </is>
      </c>
      <c r="D95" s="2" t="inlineStr">
        <is>
          <t>Revenue recoverable</t>
        </is>
      </c>
      <c r="E95" s="2" t="inlineStr">
        <is>
          <t>EVV exception is blocking billing</t>
        </is>
      </c>
      <c r="F95" s="2" t="inlineStr">
        <is>
          <t>007885261</t>
        </is>
      </c>
      <c r="G95" s="2" t="inlineStr">
        <is>
          <t>Diaz Charles</t>
        </is>
      </c>
      <c r="H95" s="2" t="inlineStr">
        <is>
          <t>Wellpoint Texas</t>
        </is>
      </c>
      <c r="I95" s="7" t="n">
        <v>46272</v>
      </c>
      <c r="J95" s="2" t="inlineStr"/>
      <c r="K95" s="2" t="n">
        <v>14</v>
      </c>
      <c r="L95" s="2" t="n">
        <v>14</v>
      </c>
      <c r="M95" s="5" t="n">
        <v>61.6</v>
      </c>
      <c r="N95" s="2" t="n">
        <v>52</v>
      </c>
      <c r="O95" s="2" t="inlineStr">
        <is>
          <t>"Exception": Manual entry pending approval; open 43 days</t>
        </is>
      </c>
      <c r="P95" s="2" t="inlineStr">
        <is>
          <t>Resolve the exception in the EVV system with a reason code and documentation, then bill.</t>
        </is>
      </c>
      <c r="Q95" s="2" t="inlineStr">
        <is>
          <t>Agent drafts; human approves</t>
        </is>
      </c>
    </row>
    <row r="96">
      <c r="A96" s="2" t="n">
        <v>95</v>
      </c>
      <c r="B96" s="2" t="n">
        <v>2</v>
      </c>
      <c r="C96" s="2" t="inlineStr">
        <is>
          <t>UNBILLED_VISIT</t>
        </is>
      </c>
      <c r="D96" s="2" t="inlineStr">
        <is>
          <t>Revenue recoverable</t>
        </is>
      </c>
      <c r="E96" s="2" t="inlineStr">
        <is>
          <t>Verified visit never billed</t>
        </is>
      </c>
      <c r="F96" s="2" t="inlineStr">
        <is>
          <t>034646270</t>
        </is>
      </c>
      <c r="G96" s="2" t="inlineStr">
        <is>
          <t>Cruz Elizabeth</t>
        </is>
      </c>
      <c r="H96" s="2" t="inlineStr">
        <is>
          <t>Wellpoint Texas</t>
        </is>
      </c>
      <c r="I96" s="7" t="n">
        <v>46255</v>
      </c>
      <c r="J96" s="2" t="inlineStr"/>
      <c r="K96" s="2" t="n">
        <v>14</v>
      </c>
      <c r="L96" s="2" t="n">
        <v>14</v>
      </c>
      <c r="M96" s="5" t="n">
        <v>61.6</v>
      </c>
      <c r="N96" s="2" t="n">
        <v>35</v>
      </c>
      <c r="O96" s="2" t="inlineStr">
        <is>
          <t>verified visit V40004399, 60 days old, not on any claim</t>
        </is>
      </c>
      <c r="P96" s="2" t="inlineStr">
        <is>
          <t>Add the visit to the next claim batch.</t>
        </is>
      </c>
      <c r="Q96" s="2" t="inlineStr">
        <is>
          <t>Agent drafts claim; agency approves before filing</t>
        </is>
      </c>
    </row>
    <row r="97">
      <c r="A97" s="2" t="n">
        <v>96</v>
      </c>
      <c r="B97" s="2" t="n">
        <v>2</v>
      </c>
      <c r="C97" s="2" t="inlineStr">
        <is>
          <t>UNBILLED_VISIT</t>
        </is>
      </c>
      <c r="D97" s="2" t="inlineStr">
        <is>
          <t>Revenue recoverable</t>
        </is>
      </c>
      <c r="E97" s="2" t="inlineStr">
        <is>
          <t>Verified visit never billed</t>
        </is>
      </c>
      <c r="F97" s="2" t="inlineStr">
        <is>
          <t>036949235</t>
        </is>
      </c>
      <c r="G97" s="2" t="inlineStr">
        <is>
          <t>Clark Barbara</t>
        </is>
      </c>
      <c r="H97" s="2" t="inlineStr">
        <is>
          <t>UnitedHealthcare Community Plan</t>
        </is>
      </c>
      <c r="I97" s="7" t="n">
        <v>46246</v>
      </c>
      <c r="J97" s="2" t="inlineStr"/>
      <c r="K97" s="2" t="n">
        <v>14</v>
      </c>
      <c r="L97" s="2" t="n">
        <v>14</v>
      </c>
      <c r="M97" s="5" t="n">
        <v>61.6</v>
      </c>
      <c r="N97" s="2" t="n">
        <v>26</v>
      </c>
      <c r="O97" s="2" t="inlineStr">
        <is>
          <t>verified visit V40003735, 69 days old, not on any claim</t>
        </is>
      </c>
      <c r="P97" s="2" t="inlineStr">
        <is>
          <t>Add the visit to the next claim batch.</t>
        </is>
      </c>
      <c r="Q97" s="2" t="inlineStr">
        <is>
          <t>Agent drafts claim; agency approves before filing</t>
        </is>
      </c>
    </row>
    <row r="98">
      <c r="A98" s="2" t="n">
        <v>97</v>
      </c>
      <c r="B98" s="2" t="n">
        <v>2</v>
      </c>
      <c r="C98" s="2" t="inlineStr">
        <is>
          <t>EVV_EXCEPTION_UNRESOLVED</t>
        </is>
      </c>
      <c r="D98" s="2" t="inlineStr">
        <is>
          <t>Revenue recoverable</t>
        </is>
      </c>
      <c r="E98" s="2" t="inlineStr">
        <is>
          <t>EVV exception is blocking billing</t>
        </is>
      </c>
      <c r="F98" s="2" t="inlineStr">
        <is>
          <t>059045440</t>
        </is>
      </c>
      <c r="G98" s="2" t="inlineStr">
        <is>
          <t>Thomas Mildred</t>
        </is>
      </c>
      <c r="H98" s="2" t="inlineStr">
        <is>
          <t>UnitedHealthcare Community Plan</t>
        </is>
      </c>
      <c r="I98" s="7" t="n">
        <v>46258</v>
      </c>
      <c r="J98" s="2" t="inlineStr"/>
      <c r="K98" s="2" t="n">
        <v>14</v>
      </c>
      <c r="L98" s="2" t="n">
        <v>14</v>
      </c>
      <c r="M98" s="5" t="n">
        <v>61.6</v>
      </c>
      <c r="N98" s="2" t="n">
        <v>38</v>
      </c>
      <c r="O98" s="2" t="inlineStr">
        <is>
          <t>"Exception": Visit not scheduled; open 57 days</t>
        </is>
      </c>
      <c r="P98" s="2" t="inlineStr">
        <is>
          <t>Resolve the exception in the EVV system with a reason code and documentation, then bill.</t>
        </is>
      </c>
      <c r="Q98" s="2" t="inlineStr">
        <is>
          <t>Agent drafts; human approves</t>
        </is>
      </c>
    </row>
    <row r="99">
      <c r="A99" s="2" t="n">
        <v>98</v>
      </c>
      <c r="B99" s="2" t="n">
        <v>2</v>
      </c>
      <c r="C99" s="2" t="inlineStr">
        <is>
          <t>EVV_EXCEPTION_UNRESOLVED</t>
        </is>
      </c>
      <c r="D99" s="2" t="inlineStr">
        <is>
          <t>Revenue recoverable</t>
        </is>
      </c>
      <c r="E99" s="2" t="inlineStr">
        <is>
          <t>EVV exception is blocking billing</t>
        </is>
      </c>
      <c r="F99" s="2" t="inlineStr">
        <is>
          <t>096036996</t>
        </is>
      </c>
      <c r="G99" s="2" t="inlineStr">
        <is>
          <t>Johnson Eugene</t>
        </is>
      </c>
      <c r="H99" s="2" t="inlineStr">
        <is>
          <t>Wellpoint Texas</t>
        </is>
      </c>
      <c r="I99" s="7" t="n">
        <v>46251</v>
      </c>
      <c r="J99" s="2" t="inlineStr"/>
      <c r="K99" s="2" t="n">
        <v>14</v>
      </c>
      <c r="L99" s="2" t="n">
        <v>14</v>
      </c>
      <c r="M99" s="5" t="n">
        <v>61.6</v>
      </c>
      <c r="N99" s="2" t="n">
        <v>31</v>
      </c>
      <c r="O99" s="2" t="inlineStr">
        <is>
          <t>"Exception": Phone number not recognized; open 64 days</t>
        </is>
      </c>
      <c r="P99" s="2" t="inlineStr">
        <is>
          <t>Resolve the exception in the EVV system with a reason code and documentation, then bill.</t>
        </is>
      </c>
      <c r="Q99" s="2" t="inlineStr">
        <is>
          <t>Agent drafts; human approves</t>
        </is>
      </c>
    </row>
    <row r="100">
      <c r="A100" s="2" t="n">
        <v>99</v>
      </c>
      <c r="B100" s="2" t="n">
        <v>2</v>
      </c>
      <c r="C100" s="2" t="inlineStr">
        <is>
          <t>DENIED_NO_AUTH</t>
        </is>
      </c>
      <c r="D100" s="2" t="inlineStr">
        <is>
          <t>Revenue recoverable</t>
        </is>
      </c>
      <c r="E100" s="2" t="inlineStr">
        <is>
          <t>Denied: no authorization (CARC 197)</t>
        </is>
      </c>
      <c r="F100" s="2" t="inlineStr">
        <is>
          <t>267800837</t>
        </is>
      </c>
      <c r="G100" s="2" t="inlineStr">
        <is>
          <t>Gonzalez Linda</t>
        </is>
      </c>
      <c r="H100" s="2" t="inlineStr">
        <is>
          <t>Superior HealthPlan</t>
        </is>
      </c>
      <c r="I100" s="7" t="n">
        <v>46264</v>
      </c>
      <c r="J100" s="2" t="inlineStr">
        <is>
          <t>BB260824030</t>
        </is>
      </c>
      <c r="K100" s="2" t="n">
        <v>14</v>
      </c>
      <c r="L100" s="2" t="n">
        <v>14</v>
      </c>
      <c r="M100" s="5" t="n">
        <v>61.6</v>
      </c>
      <c r="N100" s="2" t="n"/>
      <c r="O100" s="2" t="inlineStr">
        <is>
          <t>CARC 197 on claim BB260824030, paid 2026-09-22</t>
        </is>
      </c>
      <c r="P100" s="2" t="inlineStr">
        <is>
          <t>Request retro-authorization from the plan, then resubmit or appeal.</t>
        </is>
      </c>
      <c r="Q100" s="2" t="inlineStr">
        <is>
          <t>Agent drafts; human approves</t>
        </is>
      </c>
    </row>
    <row r="101">
      <c r="A101" s="2" t="n">
        <v>100</v>
      </c>
      <c r="B101" s="2" t="n">
        <v>2</v>
      </c>
      <c r="C101" s="2" t="inlineStr">
        <is>
          <t>DENIED_NO_AUTH</t>
        </is>
      </c>
      <c r="D101" s="2" t="inlineStr">
        <is>
          <t>Revenue recoverable</t>
        </is>
      </c>
      <c r="E101" s="2" t="inlineStr">
        <is>
          <t>Denied: no authorization (CARC 197)</t>
        </is>
      </c>
      <c r="F101" s="2" t="inlineStr">
        <is>
          <t>267800837</t>
        </is>
      </c>
      <c r="G101" s="2" t="inlineStr">
        <is>
          <t>Gonzalez Linda</t>
        </is>
      </c>
      <c r="H101" s="2" t="inlineStr">
        <is>
          <t>Superior HealthPlan</t>
        </is>
      </c>
      <c r="I101" s="7" t="n">
        <v>46265</v>
      </c>
      <c r="J101" s="2" t="inlineStr">
        <is>
          <t>BB260831030</t>
        </is>
      </c>
      <c r="K101" s="2" t="n">
        <v>14</v>
      </c>
      <c r="L101" s="2" t="n">
        <v>14</v>
      </c>
      <c r="M101" s="5" t="n">
        <v>61.6</v>
      </c>
      <c r="N101" s="2" t="n"/>
      <c r="O101" s="2" t="inlineStr">
        <is>
          <t>CARC 197 on claim BB260831030, paid 2026-09-29</t>
        </is>
      </c>
      <c r="P101" s="2" t="inlineStr">
        <is>
          <t>Request retro-authorization from the plan, then resubmit or appeal.</t>
        </is>
      </c>
      <c r="Q101" s="2" t="inlineStr">
        <is>
          <t>Agent drafts; human approves</t>
        </is>
      </c>
    </row>
    <row r="102">
      <c r="A102" s="2" t="n">
        <v>101</v>
      </c>
      <c r="B102" s="2" t="n">
        <v>2</v>
      </c>
      <c r="C102" s="2" t="inlineStr">
        <is>
          <t>DENIED_NO_AUTH</t>
        </is>
      </c>
      <c r="D102" s="2" t="inlineStr">
        <is>
          <t>Revenue recoverable</t>
        </is>
      </c>
      <c r="E102" s="2" t="inlineStr">
        <is>
          <t>Denied: no authorization (CARC 197)</t>
        </is>
      </c>
      <c r="F102" s="2" t="inlineStr">
        <is>
          <t>267800837</t>
        </is>
      </c>
      <c r="G102" s="2" t="inlineStr">
        <is>
          <t>Gonzalez Linda</t>
        </is>
      </c>
      <c r="H102" s="2" t="inlineStr">
        <is>
          <t>Superior HealthPlan</t>
        </is>
      </c>
      <c r="I102" s="7" t="n">
        <v>46267</v>
      </c>
      <c r="J102" s="2" t="inlineStr">
        <is>
          <t>BB260831030</t>
        </is>
      </c>
      <c r="K102" s="2" t="n">
        <v>14</v>
      </c>
      <c r="L102" s="2" t="n">
        <v>14</v>
      </c>
      <c r="M102" s="5" t="n">
        <v>61.6</v>
      </c>
      <c r="N102" s="2" t="n"/>
      <c r="O102" s="2" t="inlineStr">
        <is>
          <t>CARC 197 on claim BB260831030, paid 2026-09-29</t>
        </is>
      </c>
      <c r="P102" s="2" t="inlineStr">
        <is>
          <t>Request retro-authorization from the plan, then resubmit or appeal.</t>
        </is>
      </c>
      <c r="Q102" s="2" t="inlineStr">
        <is>
          <t>Agent drafts; human approves</t>
        </is>
      </c>
    </row>
    <row r="103">
      <c r="A103" s="2" t="n">
        <v>102</v>
      </c>
      <c r="B103" s="2" t="n">
        <v>2</v>
      </c>
      <c r="C103" s="2" t="inlineStr">
        <is>
          <t>DENIED_NO_AUTH</t>
        </is>
      </c>
      <c r="D103" s="2" t="inlineStr">
        <is>
          <t>Revenue recoverable</t>
        </is>
      </c>
      <c r="E103" s="2" t="inlineStr">
        <is>
          <t>Denied: no authorization (CARC 197)</t>
        </is>
      </c>
      <c r="F103" s="2" t="inlineStr">
        <is>
          <t>267800837</t>
        </is>
      </c>
      <c r="G103" s="2" t="inlineStr">
        <is>
          <t>Gonzalez Linda</t>
        </is>
      </c>
      <c r="H103" s="2" t="inlineStr">
        <is>
          <t>Superior HealthPlan</t>
        </is>
      </c>
      <c r="I103" s="7" t="n">
        <v>46270</v>
      </c>
      <c r="J103" s="2" t="inlineStr">
        <is>
          <t>BB260831030</t>
        </is>
      </c>
      <c r="K103" s="2" t="n">
        <v>14</v>
      </c>
      <c r="L103" s="2" t="n">
        <v>14</v>
      </c>
      <c r="M103" s="5" t="n">
        <v>61.6</v>
      </c>
      <c r="N103" s="2" t="n"/>
      <c r="O103" s="2" t="inlineStr">
        <is>
          <t>CARC 197 on claim BB260831030, paid 2026-09-29</t>
        </is>
      </c>
      <c r="P103" s="2" t="inlineStr">
        <is>
          <t>Request retro-authorization from the plan, then resubmit or appeal.</t>
        </is>
      </c>
      <c r="Q103" s="2" t="inlineStr">
        <is>
          <t>Agent drafts; human approves</t>
        </is>
      </c>
    </row>
    <row r="104">
      <c r="A104" s="2" t="n">
        <v>103</v>
      </c>
      <c r="B104" s="2" t="n">
        <v>2</v>
      </c>
      <c r="C104" s="2" t="inlineStr">
        <is>
          <t>DENIED_NO_AUTH</t>
        </is>
      </c>
      <c r="D104" s="2" t="inlineStr">
        <is>
          <t>Revenue recoverable</t>
        </is>
      </c>
      <c r="E104" s="2" t="inlineStr">
        <is>
          <t>Denied: no authorization (CARC 197)</t>
        </is>
      </c>
      <c r="F104" s="2" t="inlineStr">
        <is>
          <t>267800837</t>
        </is>
      </c>
      <c r="G104" s="2" t="inlineStr">
        <is>
          <t>Gonzalez Linda</t>
        </is>
      </c>
      <c r="H104" s="2" t="inlineStr">
        <is>
          <t>Superior HealthPlan</t>
        </is>
      </c>
      <c r="I104" s="7" t="n">
        <v>46271</v>
      </c>
      <c r="J104" s="2" t="inlineStr">
        <is>
          <t>BB260831030</t>
        </is>
      </c>
      <c r="K104" s="2" t="n">
        <v>14</v>
      </c>
      <c r="L104" s="2" t="n">
        <v>14</v>
      </c>
      <c r="M104" s="5" t="n">
        <v>61.6</v>
      </c>
      <c r="N104" s="2" t="n"/>
      <c r="O104" s="2" t="inlineStr">
        <is>
          <t>CARC 197 on claim BB260831030, paid 2026-09-29</t>
        </is>
      </c>
      <c r="P104" s="2" t="inlineStr">
        <is>
          <t>Request retro-authorization from the plan, then resubmit or appeal.</t>
        </is>
      </c>
      <c r="Q104" s="2" t="inlineStr">
        <is>
          <t>Agent drafts; human approves</t>
        </is>
      </c>
    </row>
    <row r="105">
      <c r="A105" s="2" t="n">
        <v>104</v>
      </c>
      <c r="B105" s="2" t="n">
        <v>2</v>
      </c>
      <c r="C105" s="2" t="inlineStr">
        <is>
          <t>DENIED_NO_AUTH</t>
        </is>
      </c>
      <c r="D105" s="2" t="inlineStr">
        <is>
          <t>Revenue recoverable</t>
        </is>
      </c>
      <c r="E105" s="2" t="inlineStr">
        <is>
          <t>Denied: no authorization (CARC 197)</t>
        </is>
      </c>
      <c r="F105" s="2" t="inlineStr">
        <is>
          <t>267800837</t>
        </is>
      </c>
      <c r="G105" s="2" t="inlineStr">
        <is>
          <t>Gonzalez Linda</t>
        </is>
      </c>
      <c r="H105" s="2" t="inlineStr">
        <is>
          <t>Superior HealthPlan</t>
        </is>
      </c>
      <c r="I105" s="7" t="n">
        <v>46275</v>
      </c>
      <c r="J105" s="2" t="inlineStr">
        <is>
          <t>BB260907030</t>
        </is>
      </c>
      <c r="K105" s="2" t="n">
        <v>14</v>
      </c>
      <c r="L105" s="2" t="n">
        <v>14</v>
      </c>
      <c r="M105" s="5" t="n">
        <v>61.6</v>
      </c>
      <c r="N105" s="2" t="n"/>
      <c r="O105" s="2" t="inlineStr">
        <is>
          <t>CARC 197 on claim BB260907030, paid 2026-10-06</t>
        </is>
      </c>
      <c r="P105" s="2" t="inlineStr">
        <is>
          <t>Request retro-authorization from the plan, then resubmit or appeal.</t>
        </is>
      </c>
      <c r="Q105" s="2" t="inlineStr">
        <is>
          <t>Agent drafts; human approves</t>
        </is>
      </c>
    </row>
    <row r="106">
      <c r="A106" s="2" t="n">
        <v>105</v>
      </c>
      <c r="B106" s="2" t="n">
        <v>2</v>
      </c>
      <c r="C106" s="2" t="inlineStr">
        <is>
          <t>DENIED_NO_AUTH</t>
        </is>
      </c>
      <c r="D106" s="2" t="inlineStr">
        <is>
          <t>Revenue recoverable</t>
        </is>
      </c>
      <c r="E106" s="2" t="inlineStr">
        <is>
          <t>Denied: no authorization (CARC 197)</t>
        </is>
      </c>
      <c r="F106" s="2" t="inlineStr">
        <is>
          <t>267800837</t>
        </is>
      </c>
      <c r="G106" s="2" t="inlineStr">
        <is>
          <t>Gonzalez Linda</t>
        </is>
      </c>
      <c r="H106" s="2" t="inlineStr">
        <is>
          <t>Superior HealthPlan</t>
        </is>
      </c>
      <c r="I106" s="7" t="n">
        <v>46276</v>
      </c>
      <c r="J106" s="2" t="inlineStr">
        <is>
          <t>BB260907030</t>
        </is>
      </c>
      <c r="K106" s="2" t="n">
        <v>14</v>
      </c>
      <c r="L106" s="2" t="n">
        <v>14</v>
      </c>
      <c r="M106" s="5" t="n">
        <v>61.6</v>
      </c>
      <c r="N106" s="2" t="n"/>
      <c r="O106" s="2" t="inlineStr">
        <is>
          <t>CARC 197 on claim BB260907030, paid 2026-10-06</t>
        </is>
      </c>
      <c r="P106" s="2" t="inlineStr">
        <is>
          <t>Request retro-authorization from the plan, then resubmit or appeal.</t>
        </is>
      </c>
      <c r="Q106" s="2" t="inlineStr">
        <is>
          <t>Agent drafts; human approves</t>
        </is>
      </c>
    </row>
    <row r="107">
      <c r="A107" s="2" t="n">
        <v>106</v>
      </c>
      <c r="B107" s="2" t="n">
        <v>2</v>
      </c>
      <c r="C107" s="2" t="inlineStr">
        <is>
          <t>DENIED_NO_AUTH</t>
        </is>
      </c>
      <c r="D107" s="2" t="inlineStr">
        <is>
          <t>Revenue recoverable</t>
        </is>
      </c>
      <c r="E107" s="2" t="inlineStr">
        <is>
          <t>Denied: no authorization (CARC 197)</t>
        </is>
      </c>
      <c r="F107" s="2" t="inlineStr">
        <is>
          <t>267800837</t>
        </is>
      </c>
      <c r="G107" s="2" t="inlineStr">
        <is>
          <t>Gonzalez Linda</t>
        </is>
      </c>
      <c r="H107" s="2" t="inlineStr">
        <is>
          <t>Superior HealthPlan</t>
        </is>
      </c>
      <c r="I107" s="7" t="n">
        <v>46278</v>
      </c>
      <c r="J107" s="2" t="inlineStr">
        <is>
          <t>BB260907030</t>
        </is>
      </c>
      <c r="K107" s="2" t="n">
        <v>14</v>
      </c>
      <c r="L107" s="2" t="n">
        <v>14</v>
      </c>
      <c r="M107" s="5" t="n">
        <v>61.6</v>
      </c>
      <c r="N107" s="2" t="n"/>
      <c r="O107" s="2" t="inlineStr">
        <is>
          <t>CARC 197 on claim BB260907030, paid 2026-10-06</t>
        </is>
      </c>
      <c r="P107" s="2" t="inlineStr">
        <is>
          <t>Request retro-authorization from the plan, then resubmit or appeal.</t>
        </is>
      </c>
      <c r="Q107" s="2" t="inlineStr">
        <is>
          <t>Agent drafts; human approves</t>
        </is>
      </c>
    </row>
    <row r="108">
      <c r="A108" s="2" t="n">
        <v>107</v>
      </c>
      <c r="B108" s="2" t="n">
        <v>2</v>
      </c>
      <c r="C108" s="2" t="inlineStr">
        <is>
          <t>DENIED_NO_AUTH</t>
        </is>
      </c>
      <c r="D108" s="2" t="inlineStr">
        <is>
          <t>Revenue recoverable</t>
        </is>
      </c>
      <c r="E108" s="2" t="inlineStr">
        <is>
          <t>Denied: no authorization (CARC 197)</t>
        </is>
      </c>
      <c r="F108" s="2" t="inlineStr">
        <is>
          <t>267800837</t>
        </is>
      </c>
      <c r="G108" s="2" t="inlineStr">
        <is>
          <t>Gonzalez Linda</t>
        </is>
      </c>
      <c r="H108" s="2" t="inlineStr">
        <is>
          <t>Superior HealthPlan</t>
        </is>
      </c>
      <c r="I108" s="7" t="n">
        <v>46281</v>
      </c>
      <c r="J108" s="2" t="inlineStr">
        <is>
          <t>BB260914030</t>
        </is>
      </c>
      <c r="K108" s="2" t="n">
        <v>14</v>
      </c>
      <c r="L108" s="2" t="n">
        <v>14</v>
      </c>
      <c r="M108" s="5" t="n">
        <v>61.6</v>
      </c>
      <c r="N108" s="2" t="n"/>
      <c r="O108" s="2" t="inlineStr">
        <is>
          <t>CARC 197 on claim BB260914030, paid 2026-10-13</t>
        </is>
      </c>
      <c r="P108" s="2" t="inlineStr">
        <is>
          <t>Request retro-authorization from the plan, then resubmit or appeal.</t>
        </is>
      </c>
      <c r="Q108" s="2" t="inlineStr">
        <is>
          <t>Agent drafts; human approves</t>
        </is>
      </c>
    </row>
    <row r="109">
      <c r="A109" s="2" t="n">
        <v>108</v>
      </c>
      <c r="B109" s="2" t="n">
        <v>2</v>
      </c>
      <c r="C109" s="2" t="inlineStr">
        <is>
          <t>DENIED_NO_AUTH</t>
        </is>
      </c>
      <c r="D109" s="2" t="inlineStr">
        <is>
          <t>Revenue recoverable</t>
        </is>
      </c>
      <c r="E109" s="2" t="inlineStr">
        <is>
          <t>Denied: no authorization (CARC 197)</t>
        </is>
      </c>
      <c r="F109" s="2" t="inlineStr">
        <is>
          <t>267800837</t>
        </is>
      </c>
      <c r="G109" s="2" t="inlineStr">
        <is>
          <t>Gonzalez Linda</t>
        </is>
      </c>
      <c r="H109" s="2" t="inlineStr">
        <is>
          <t>Superior HealthPlan</t>
        </is>
      </c>
      <c r="I109" s="7" t="n">
        <v>46282</v>
      </c>
      <c r="J109" s="2" t="inlineStr">
        <is>
          <t>BB260914030</t>
        </is>
      </c>
      <c r="K109" s="2" t="n">
        <v>14</v>
      </c>
      <c r="L109" s="2" t="n">
        <v>14</v>
      </c>
      <c r="M109" s="5" t="n">
        <v>61.6</v>
      </c>
      <c r="N109" s="2" t="n"/>
      <c r="O109" s="2" t="inlineStr">
        <is>
          <t>CARC 197 on claim BB260914030, paid 2026-10-13</t>
        </is>
      </c>
      <c r="P109" s="2" t="inlineStr">
        <is>
          <t>Request retro-authorization from the plan, then resubmit or appeal.</t>
        </is>
      </c>
      <c r="Q109" s="2" t="inlineStr">
        <is>
          <t>Agent drafts; human approves</t>
        </is>
      </c>
    </row>
    <row r="110">
      <c r="A110" s="2" t="n">
        <v>109</v>
      </c>
      <c r="B110" s="2" t="n">
        <v>2</v>
      </c>
      <c r="C110" s="2" t="inlineStr">
        <is>
          <t>DENIED_NO_AUTH</t>
        </is>
      </c>
      <c r="D110" s="2" t="inlineStr">
        <is>
          <t>Revenue recoverable</t>
        </is>
      </c>
      <c r="E110" s="2" t="inlineStr">
        <is>
          <t>Denied: no authorization (CARC 197)</t>
        </is>
      </c>
      <c r="F110" s="2" t="inlineStr">
        <is>
          <t>267800837</t>
        </is>
      </c>
      <c r="G110" s="2" t="inlineStr">
        <is>
          <t>Gonzalez Linda</t>
        </is>
      </c>
      <c r="H110" s="2" t="inlineStr">
        <is>
          <t>Superior HealthPlan</t>
        </is>
      </c>
      <c r="I110" s="7" t="n">
        <v>46283</v>
      </c>
      <c r="J110" s="2" t="inlineStr">
        <is>
          <t>BB260914030</t>
        </is>
      </c>
      <c r="K110" s="2" t="n">
        <v>14</v>
      </c>
      <c r="L110" s="2" t="n">
        <v>14</v>
      </c>
      <c r="M110" s="5" t="n">
        <v>61.6</v>
      </c>
      <c r="N110" s="2" t="n"/>
      <c r="O110" s="2" t="inlineStr">
        <is>
          <t>CARC 197 on claim BB260914030, paid 2026-10-13</t>
        </is>
      </c>
      <c r="P110" s="2" t="inlineStr">
        <is>
          <t>Request retro-authorization from the plan, then resubmit or appeal.</t>
        </is>
      </c>
      <c r="Q110" s="2" t="inlineStr">
        <is>
          <t>Agent drafts; human approves</t>
        </is>
      </c>
    </row>
    <row r="111">
      <c r="A111" s="2" t="n">
        <v>110</v>
      </c>
      <c r="B111" s="2" t="n">
        <v>2</v>
      </c>
      <c r="C111" s="2" t="inlineStr">
        <is>
          <t>DENIED_NO_AUTH</t>
        </is>
      </c>
      <c r="D111" s="2" t="inlineStr">
        <is>
          <t>Revenue recoverable</t>
        </is>
      </c>
      <c r="E111" s="2" t="inlineStr">
        <is>
          <t>Denied: no authorization (CARC 197)</t>
        </is>
      </c>
      <c r="F111" s="2" t="inlineStr">
        <is>
          <t>267800837</t>
        </is>
      </c>
      <c r="G111" s="2" t="inlineStr">
        <is>
          <t>Gonzalez Linda</t>
        </is>
      </c>
      <c r="H111" s="2" t="inlineStr">
        <is>
          <t>Superior HealthPlan</t>
        </is>
      </c>
      <c r="I111" s="7" t="n">
        <v>46284</v>
      </c>
      <c r="J111" s="2" t="inlineStr">
        <is>
          <t>BB260914030</t>
        </is>
      </c>
      <c r="K111" s="2" t="n">
        <v>14</v>
      </c>
      <c r="L111" s="2" t="n">
        <v>14</v>
      </c>
      <c r="M111" s="5" t="n">
        <v>61.6</v>
      </c>
      <c r="N111" s="2" t="n"/>
      <c r="O111" s="2" t="inlineStr">
        <is>
          <t>CARC 197 on claim BB260914030, paid 2026-10-13</t>
        </is>
      </c>
      <c r="P111" s="2" t="inlineStr">
        <is>
          <t>Request retro-authorization from the plan, then resubmit or appeal.</t>
        </is>
      </c>
      <c r="Q111" s="2" t="inlineStr">
        <is>
          <t>Agent drafts; human approves</t>
        </is>
      </c>
    </row>
    <row r="112">
      <c r="A112" s="2" t="n">
        <v>111</v>
      </c>
      <c r="B112" s="2" t="n">
        <v>2</v>
      </c>
      <c r="C112" s="2" t="inlineStr">
        <is>
          <t>DENIED_NO_AUTH</t>
        </is>
      </c>
      <c r="D112" s="2" t="inlineStr">
        <is>
          <t>Revenue recoverable</t>
        </is>
      </c>
      <c r="E112" s="2" t="inlineStr">
        <is>
          <t>Denied: no authorization (CARC 197)</t>
        </is>
      </c>
      <c r="F112" s="2" t="inlineStr">
        <is>
          <t>267800837</t>
        </is>
      </c>
      <c r="G112" s="2" t="inlineStr">
        <is>
          <t>Gonzalez Linda</t>
        </is>
      </c>
      <c r="H112" s="2" t="inlineStr">
        <is>
          <t>Superior HealthPlan</t>
        </is>
      </c>
      <c r="I112" s="7" t="n">
        <v>46286</v>
      </c>
      <c r="J112" s="2" t="inlineStr">
        <is>
          <t>BB260921030</t>
        </is>
      </c>
      <c r="K112" s="2" t="n">
        <v>14</v>
      </c>
      <c r="L112" s="2" t="n">
        <v>14</v>
      </c>
      <c r="M112" s="5" t="n">
        <v>61.6</v>
      </c>
      <c r="N112" s="2" t="n"/>
      <c r="O112" s="2" t="inlineStr">
        <is>
          <t>CARC 197 on claim BB260921030, paid 2026-10-20</t>
        </is>
      </c>
      <c r="P112" s="2" t="inlineStr">
        <is>
          <t>Request retro-authorization from the plan, then resubmit or appeal.</t>
        </is>
      </c>
      <c r="Q112" s="2" t="inlineStr">
        <is>
          <t>Agent drafts; human approves</t>
        </is>
      </c>
    </row>
    <row r="113">
      <c r="A113" s="2" t="n">
        <v>112</v>
      </c>
      <c r="B113" s="2" t="n">
        <v>2</v>
      </c>
      <c r="C113" s="2" t="inlineStr">
        <is>
          <t>DENIED_NO_AUTH</t>
        </is>
      </c>
      <c r="D113" s="2" t="inlineStr">
        <is>
          <t>Revenue recoverable</t>
        </is>
      </c>
      <c r="E113" s="2" t="inlineStr">
        <is>
          <t>Denied: no authorization (CARC 197)</t>
        </is>
      </c>
      <c r="F113" s="2" t="inlineStr">
        <is>
          <t>267800837</t>
        </is>
      </c>
      <c r="G113" s="2" t="inlineStr">
        <is>
          <t>Gonzalez Linda</t>
        </is>
      </c>
      <c r="H113" s="2" t="inlineStr">
        <is>
          <t>Superior HealthPlan</t>
        </is>
      </c>
      <c r="I113" s="7" t="n">
        <v>46288</v>
      </c>
      <c r="J113" s="2" t="inlineStr">
        <is>
          <t>BB260921030</t>
        </is>
      </c>
      <c r="K113" s="2" t="n">
        <v>14</v>
      </c>
      <c r="L113" s="2" t="n">
        <v>14</v>
      </c>
      <c r="M113" s="5" t="n">
        <v>61.6</v>
      </c>
      <c r="N113" s="2" t="n"/>
      <c r="O113" s="2" t="inlineStr">
        <is>
          <t>CARC 197 on claim BB260921030, paid 2026-10-20</t>
        </is>
      </c>
      <c r="P113" s="2" t="inlineStr">
        <is>
          <t>Request retro-authorization from the plan, then resubmit or appeal.</t>
        </is>
      </c>
      <c r="Q113" s="2" t="inlineStr">
        <is>
          <t>Agent drafts; human approves</t>
        </is>
      </c>
    </row>
    <row r="114">
      <c r="A114" s="2" t="n">
        <v>113</v>
      </c>
      <c r="B114" s="2" t="n">
        <v>2</v>
      </c>
      <c r="C114" s="2" t="inlineStr">
        <is>
          <t>DENIED_NO_AUTH</t>
        </is>
      </c>
      <c r="D114" s="2" t="inlineStr">
        <is>
          <t>Revenue recoverable</t>
        </is>
      </c>
      <c r="E114" s="2" t="inlineStr">
        <is>
          <t>Denied: no authorization (CARC 197)</t>
        </is>
      </c>
      <c r="F114" s="2" t="inlineStr">
        <is>
          <t>267800837</t>
        </is>
      </c>
      <c r="G114" s="2" t="inlineStr">
        <is>
          <t>Gonzalez Linda</t>
        </is>
      </c>
      <c r="H114" s="2" t="inlineStr">
        <is>
          <t>Superior HealthPlan</t>
        </is>
      </c>
      <c r="I114" s="7" t="n">
        <v>46289</v>
      </c>
      <c r="J114" s="2" t="inlineStr">
        <is>
          <t>BB260921030</t>
        </is>
      </c>
      <c r="K114" s="2" t="n">
        <v>14</v>
      </c>
      <c r="L114" s="2" t="n">
        <v>14</v>
      </c>
      <c r="M114" s="5" t="n">
        <v>61.6</v>
      </c>
      <c r="N114" s="2" t="n"/>
      <c r="O114" s="2" t="inlineStr">
        <is>
          <t>CARC 197 on claim BB260921030, paid 2026-10-20</t>
        </is>
      </c>
      <c r="P114" s="2" t="inlineStr">
        <is>
          <t>Request retro-authorization from the plan, then resubmit or appeal.</t>
        </is>
      </c>
      <c r="Q114" s="2" t="inlineStr">
        <is>
          <t>Agent drafts; human approves</t>
        </is>
      </c>
    </row>
    <row r="115">
      <c r="A115" s="2" t="n">
        <v>114</v>
      </c>
      <c r="B115" s="2" t="n">
        <v>2</v>
      </c>
      <c r="C115" s="2" t="inlineStr">
        <is>
          <t>DENIED_NO_AUTH</t>
        </is>
      </c>
      <c r="D115" s="2" t="inlineStr">
        <is>
          <t>Revenue recoverable</t>
        </is>
      </c>
      <c r="E115" s="2" t="inlineStr">
        <is>
          <t>Denied: no authorization (CARC 197)</t>
        </is>
      </c>
      <c r="F115" s="2" t="inlineStr">
        <is>
          <t>267800837</t>
        </is>
      </c>
      <c r="G115" s="2" t="inlineStr">
        <is>
          <t>Gonzalez Linda</t>
        </is>
      </c>
      <c r="H115" s="2" t="inlineStr">
        <is>
          <t>Superior HealthPlan</t>
        </is>
      </c>
      <c r="I115" s="7" t="n">
        <v>46291</v>
      </c>
      <c r="J115" s="2" t="inlineStr">
        <is>
          <t>BB260921030</t>
        </is>
      </c>
      <c r="K115" s="2" t="n">
        <v>14</v>
      </c>
      <c r="L115" s="2" t="n">
        <v>14</v>
      </c>
      <c r="M115" s="5" t="n">
        <v>61.6</v>
      </c>
      <c r="N115" s="2" t="n"/>
      <c r="O115" s="2" t="inlineStr">
        <is>
          <t>CARC 197 on claim BB260921030, paid 2026-10-20</t>
        </is>
      </c>
      <c r="P115" s="2" t="inlineStr">
        <is>
          <t>Request retro-authorization from the plan, then resubmit or appeal.</t>
        </is>
      </c>
      <c r="Q115" s="2" t="inlineStr">
        <is>
          <t>Agent drafts; human approves</t>
        </is>
      </c>
    </row>
    <row r="116">
      <c r="A116" s="2" t="n">
        <v>115</v>
      </c>
      <c r="B116" s="2" t="n">
        <v>2</v>
      </c>
      <c r="C116" s="2" t="inlineStr">
        <is>
          <t>DENIED_NO_AUTH</t>
        </is>
      </c>
      <c r="D116" s="2" t="inlineStr">
        <is>
          <t>Revenue recoverable</t>
        </is>
      </c>
      <c r="E116" s="2" t="inlineStr">
        <is>
          <t>Denied: no authorization (CARC 197)</t>
        </is>
      </c>
      <c r="F116" s="2" t="inlineStr">
        <is>
          <t>267800837</t>
        </is>
      </c>
      <c r="G116" s="2" t="inlineStr">
        <is>
          <t>Gonzalez Linda</t>
        </is>
      </c>
      <c r="H116" s="2" t="inlineStr">
        <is>
          <t>Superior HealthPlan</t>
        </is>
      </c>
      <c r="I116" s="7" t="n">
        <v>46292</v>
      </c>
      <c r="J116" s="2" t="inlineStr">
        <is>
          <t>BB260921030</t>
        </is>
      </c>
      <c r="K116" s="2" t="n">
        <v>14</v>
      </c>
      <c r="L116" s="2" t="n">
        <v>14</v>
      </c>
      <c r="M116" s="5" t="n">
        <v>61.6</v>
      </c>
      <c r="N116" s="2" t="n"/>
      <c r="O116" s="2" t="inlineStr">
        <is>
          <t>CARC 197 on claim BB260921030, paid 2026-10-20</t>
        </is>
      </c>
      <c r="P116" s="2" t="inlineStr">
        <is>
          <t>Request retro-authorization from the plan, then resubmit or appeal.</t>
        </is>
      </c>
      <c r="Q116" s="2" t="inlineStr">
        <is>
          <t>Agent drafts; human approves</t>
        </is>
      </c>
    </row>
    <row r="117">
      <c r="A117" s="2" t="n">
        <v>116</v>
      </c>
      <c r="B117" s="2" t="n">
        <v>2</v>
      </c>
      <c r="C117" s="2" t="inlineStr">
        <is>
          <t>EVV_CLAIM_UNMATCHED</t>
        </is>
      </c>
      <c r="D117" s="2" t="inlineStr">
        <is>
          <t>Revenue recoverable</t>
        </is>
      </c>
      <c r="E117" s="2" t="inlineStr">
        <is>
          <t>Claim denied because the state EVV record does not match</t>
        </is>
      </c>
      <c r="F117" s="2" t="inlineStr">
        <is>
          <t>564936657</t>
        </is>
      </c>
      <c r="G117" s="2" t="inlineStr">
        <is>
          <t>Lewis Eugene</t>
        </is>
      </c>
      <c r="H117" s="2" t="inlineStr">
        <is>
          <t>Molina Healthcare of Texas</t>
        </is>
      </c>
      <c r="I117" s="7" t="n">
        <v>46237</v>
      </c>
      <c r="J117" s="2" t="inlineStr">
        <is>
          <t>BB260803061</t>
        </is>
      </c>
      <c r="K117" s="2" t="n">
        <v>14</v>
      </c>
      <c r="L117" s="2" t="n">
        <v>14</v>
      </c>
      <c r="M117" s="5" t="n">
        <v>61.6</v>
      </c>
      <c r="N117" s="2" t="n">
        <v>17</v>
      </c>
      <c r="O117" s="2" t="inlineStr">
        <is>
          <t>CARC 96 on claim BB260803061, paid 2026-09-02; state EVV record rejected (MID: Member ID does not match state eligibility)</t>
        </is>
      </c>
      <c r="P117" s="2" t="inlineStr">
        <is>
          <t>Correct the visit in visit maintenance before the window closes, then submit an adjusted claim.</t>
        </is>
      </c>
      <c r="Q117" s="2" t="inlineStr">
        <is>
          <t>Agent drafts; human approves</t>
        </is>
      </c>
    </row>
    <row r="118">
      <c r="A118" s="2" t="n">
        <v>117</v>
      </c>
      <c r="B118" s="2" t="n">
        <v>2</v>
      </c>
      <c r="C118" s="2" t="inlineStr">
        <is>
          <t>EVV_VISIT_REJECTED</t>
        </is>
      </c>
      <c r="D118" s="2" t="inlineStr">
        <is>
          <t>Revenue recoverable</t>
        </is>
      </c>
      <c r="E118" s="2" t="inlineStr">
        <is>
          <t>Visit verified by the agency but rejected by the state EVV aggregator</t>
        </is>
      </c>
      <c r="F118" s="2" t="inlineStr">
        <is>
          <t>616616053</t>
        </is>
      </c>
      <c r="G118" s="2" t="inlineStr">
        <is>
          <t>Lopez Earl</t>
        </is>
      </c>
      <c r="H118" s="2" t="inlineStr">
        <is>
          <t>Superior HealthPlan</t>
        </is>
      </c>
      <c r="I118" s="7" t="n">
        <v>46276</v>
      </c>
      <c r="J118" s="2" t="inlineStr"/>
      <c r="K118" s="2" t="n">
        <v>14</v>
      </c>
      <c r="L118" s="2" t="n">
        <v>14</v>
      </c>
      <c r="M118" s="5" t="n">
        <v>61.6</v>
      </c>
      <c r="N118" s="2" t="n">
        <v>56</v>
      </c>
      <c r="O118" s="2" t="inlineStr">
        <is>
          <t>agency shows visit V40005920 verified; state aggregator rejected it (NPI: Provider not on file for program)</t>
        </is>
      </c>
      <c r="P118" s="2" t="inlineStr">
        <is>
          <t>Fix the visit in visit maintenance using the rejection code (see the EVV worklist), then bill it.</t>
        </is>
      </c>
      <c r="Q118" s="2" t="inlineStr">
        <is>
          <t>Agent drafts; human approves</t>
        </is>
      </c>
    </row>
    <row r="119">
      <c r="A119" s="2" t="n">
        <v>118</v>
      </c>
      <c r="B119" s="2" t="n">
        <v>2</v>
      </c>
      <c r="C119" s="2" t="inlineStr">
        <is>
          <t>EVV_VISIT_REJECTED</t>
        </is>
      </c>
      <c r="D119" s="2" t="inlineStr">
        <is>
          <t>Revenue recoverable</t>
        </is>
      </c>
      <c r="E119" s="2" t="inlineStr">
        <is>
          <t>Visit verified by the agency but rejected by the state EVV aggregator</t>
        </is>
      </c>
      <c r="F119" s="2" t="inlineStr">
        <is>
          <t>701755371</t>
        </is>
      </c>
      <c r="G119" s="2" t="inlineStr">
        <is>
          <t>Reyes Elizabeth</t>
        </is>
      </c>
      <c r="H119" s="2" t="inlineStr">
        <is>
          <t>UnitedHealthcare Community Plan</t>
        </is>
      </c>
      <c r="I119" s="7" t="n">
        <v>46238</v>
      </c>
      <c r="J119" s="2" t="inlineStr"/>
      <c r="K119" s="2" t="n">
        <v>14</v>
      </c>
      <c r="L119" s="2" t="n">
        <v>14</v>
      </c>
      <c r="M119" s="5" t="n">
        <v>61.6</v>
      </c>
      <c r="N119" s="2" t="n">
        <v>18</v>
      </c>
      <c r="O119" s="2" t="inlineStr">
        <is>
          <t>agency shows visit V40003185 verified; state aggregator rejected it (SVC: Service code not authorized for member)</t>
        </is>
      </c>
      <c r="P119" s="2" t="inlineStr">
        <is>
          <t>Fix the visit in visit maintenance using the rejection code (see the EVV worklist), then bill it.</t>
        </is>
      </c>
      <c r="Q119" s="2" t="inlineStr">
        <is>
          <t>Agent drafts; human approves</t>
        </is>
      </c>
    </row>
    <row r="120">
      <c r="A120" s="2" t="n">
        <v>119</v>
      </c>
      <c r="B120" s="2" t="n">
        <v>2</v>
      </c>
      <c r="C120" s="2" t="inlineStr">
        <is>
          <t>UNBILLED_VISIT</t>
        </is>
      </c>
      <c r="D120" s="2" t="inlineStr">
        <is>
          <t>Revenue recoverable</t>
        </is>
      </c>
      <c r="E120" s="2" t="inlineStr">
        <is>
          <t>Verified visit never billed</t>
        </is>
      </c>
      <c r="F120" s="2" t="inlineStr">
        <is>
          <t>916133310</t>
        </is>
      </c>
      <c r="G120" s="2" t="inlineStr">
        <is>
          <t>Perez Jesus</t>
        </is>
      </c>
      <c r="H120" s="2" t="inlineStr">
        <is>
          <t>Superior HealthPlan</t>
        </is>
      </c>
      <c r="I120" s="7" t="n">
        <v>46277</v>
      </c>
      <c r="J120" s="2" t="inlineStr"/>
      <c r="K120" s="2" t="n">
        <v>14</v>
      </c>
      <c r="L120" s="2" t="n">
        <v>14</v>
      </c>
      <c r="M120" s="5" t="n">
        <v>61.6</v>
      </c>
      <c r="N120" s="2" t="n">
        <v>57</v>
      </c>
      <c r="O120" s="2" t="inlineStr">
        <is>
          <t>verified visit V40005991, 38 days old, not on any claim</t>
        </is>
      </c>
      <c r="P120" s="2" t="inlineStr">
        <is>
          <t>Add the visit to the next claim batch.</t>
        </is>
      </c>
      <c r="Q120" s="2" t="inlineStr">
        <is>
          <t>Agent drafts claim; agency approves before filing</t>
        </is>
      </c>
    </row>
    <row r="121">
      <c r="A121" s="2" t="n">
        <v>120</v>
      </c>
      <c r="B121" s="2" t="n">
        <v>2</v>
      </c>
      <c r="C121" s="2" t="inlineStr">
        <is>
          <t>EVV_CLAIM_UNMATCHED</t>
        </is>
      </c>
      <c r="D121" s="2" t="inlineStr">
        <is>
          <t>Revenue recoverable</t>
        </is>
      </c>
      <c r="E121" s="2" t="inlineStr">
        <is>
          <t>Claim denied because the state EVV record does not match</t>
        </is>
      </c>
      <c r="F121" s="2" t="inlineStr">
        <is>
          <t>936732213</t>
        </is>
      </c>
      <c r="G121" s="2" t="inlineStr">
        <is>
          <t>Anderson Betty</t>
        </is>
      </c>
      <c r="H121" s="2" t="inlineStr">
        <is>
          <t>Molina Healthcare of Texas</t>
        </is>
      </c>
      <c r="I121" s="7" t="n">
        <v>46246</v>
      </c>
      <c r="J121" s="2" t="inlineStr">
        <is>
          <t>BB260810087</t>
        </is>
      </c>
      <c r="K121" s="2" t="n">
        <v>14</v>
      </c>
      <c r="L121" s="2" t="n">
        <v>14</v>
      </c>
      <c r="M121" s="5" t="n">
        <v>61.6</v>
      </c>
      <c r="N121" s="2" t="n">
        <v>26</v>
      </c>
      <c r="O121" s="2" t="inlineStr">
        <is>
          <t>CARC 96 on claim BB260810087, paid 2026-09-09; state EVV record rejected (NPI: Provider not on file for program)</t>
        </is>
      </c>
      <c r="P121" s="2" t="inlineStr">
        <is>
          <t>Correct the visit in visit maintenance before the window closes, then submit an adjusted claim.</t>
        </is>
      </c>
      <c r="Q121" s="2" t="inlineStr">
        <is>
          <t>Agent drafts; human approves</t>
        </is>
      </c>
    </row>
    <row r="122">
      <c r="A122" s="2" t="n">
        <v>121</v>
      </c>
      <c r="B122" s="2" t="n">
        <v>2</v>
      </c>
      <c r="C122" s="2" t="inlineStr">
        <is>
          <t>UNBILLED_VISIT</t>
        </is>
      </c>
      <c r="D122" s="2" t="inlineStr">
        <is>
          <t>Revenue recoverable</t>
        </is>
      </c>
      <c r="E122" s="2" t="inlineStr">
        <is>
          <t>Verified visit never billed</t>
        </is>
      </c>
      <c r="F122" s="2" t="inlineStr">
        <is>
          <t>936732213</t>
        </is>
      </c>
      <c r="G122" s="2" t="inlineStr">
        <is>
          <t>Anderson Betty</t>
        </is>
      </c>
      <c r="H122" s="2" t="inlineStr">
        <is>
          <t>Molina Healthcare of Texas</t>
        </is>
      </c>
      <c r="I122" s="7" t="n">
        <v>46275</v>
      </c>
      <c r="J122" s="2" t="inlineStr"/>
      <c r="K122" s="2" t="n">
        <v>14</v>
      </c>
      <c r="L122" s="2" t="n">
        <v>14</v>
      </c>
      <c r="M122" s="5" t="n">
        <v>61.6</v>
      </c>
      <c r="N122" s="2" t="n">
        <v>55</v>
      </c>
      <c r="O122" s="2" t="inlineStr">
        <is>
          <t>verified visit V40005859, 40 days old, not on any claim</t>
        </is>
      </c>
      <c r="P122" s="2" t="inlineStr">
        <is>
          <t>Add the visit to the next claim batch.</t>
        </is>
      </c>
      <c r="Q122" s="2" t="inlineStr">
        <is>
          <t>Agent drafts claim; agency approves before filing</t>
        </is>
      </c>
    </row>
    <row r="123">
      <c r="A123" s="2" t="n">
        <v>122</v>
      </c>
      <c r="B123" s="2" t="n">
        <v>2</v>
      </c>
      <c r="C123" s="2" t="inlineStr">
        <is>
          <t>UNBILLED_VISIT</t>
        </is>
      </c>
      <c r="D123" s="2" t="inlineStr">
        <is>
          <t>Revenue recoverable</t>
        </is>
      </c>
      <c r="E123" s="2" t="inlineStr">
        <is>
          <t>Verified visit never billed</t>
        </is>
      </c>
      <c r="F123" s="2" t="inlineStr">
        <is>
          <t>000857719</t>
        </is>
      </c>
      <c r="G123" s="2" t="inlineStr">
        <is>
          <t>Gomez Thomas</t>
        </is>
      </c>
      <c r="H123" s="2" t="inlineStr">
        <is>
          <t>UnitedHealthcare Community Plan</t>
        </is>
      </c>
      <c r="I123" s="7" t="n">
        <v>46239</v>
      </c>
      <c r="J123" s="2" t="inlineStr"/>
      <c r="K123" s="2" t="n">
        <v>13</v>
      </c>
      <c r="L123" s="2" t="n">
        <v>13</v>
      </c>
      <c r="M123" s="5" t="n">
        <v>57.2</v>
      </c>
      <c r="N123" s="2" t="n">
        <v>19</v>
      </c>
      <c r="O123" s="2" t="inlineStr">
        <is>
          <t>verified visit V40003251, 76 days old, not on any claim</t>
        </is>
      </c>
      <c r="P123" s="2" t="inlineStr">
        <is>
          <t>Add the visit to the next claim batch.</t>
        </is>
      </c>
      <c r="Q123" s="2" t="inlineStr">
        <is>
          <t>Agent drafts claim; agency approves before filing</t>
        </is>
      </c>
    </row>
    <row r="124">
      <c r="A124" s="2" t="n">
        <v>123</v>
      </c>
      <c r="B124" s="2" t="n">
        <v>2</v>
      </c>
      <c r="C124" s="2" t="inlineStr">
        <is>
          <t>EVV_EXCEPTION_UNRESOLVED</t>
        </is>
      </c>
      <c r="D124" s="2" t="inlineStr">
        <is>
          <t>Revenue recoverable</t>
        </is>
      </c>
      <c r="E124" s="2" t="inlineStr">
        <is>
          <t>EVV exception is blocking billing</t>
        </is>
      </c>
      <c r="F124" s="2" t="inlineStr">
        <is>
          <t>045995682</t>
        </is>
      </c>
      <c r="G124" s="2" t="inlineStr">
        <is>
          <t>Perez Juan</t>
        </is>
      </c>
      <c r="H124" s="2" t="inlineStr">
        <is>
          <t>Superior HealthPlan</t>
        </is>
      </c>
      <c r="I124" s="7" t="n">
        <v>46299</v>
      </c>
      <c r="J124" s="2" t="inlineStr"/>
      <c r="K124" s="2" t="n">
        <v>13</v>
      </c>
      <c r="L124" s="2" t="n">
        <v>13</v>
      </c>
      <c r="M124" s="5" t="n">
        <v>57.2</v>
      </c>
      <c r="N124" s="2" t="n">
        <v>79</v>
      </c>
      <c r="O124" s="2" t="inlineStr">
        <is>
          <t>"Exception": Manual entry pending approval; open 16 days</t>
        </is>
      </c>
      <c r="P124" s="2" t="inlineStr">
        <is>
          <t>Resolve the exception in the EVV system with a reason code and documentation, then bill.</t>
        </is>
      </c>
      <c r="Q124" s="2" t="inlineStr">
        <is>
          <t>Agent drafts; human approves</t>
        </is>
      </c>
    </row>
    <row r="125">
      <c r="A125" s="2" t="n">
        <v>124</v>
      </c>
      <c r="B125" s="2" t="n">
        <v>2</v>
      </c>
      <c r="C125" s="2" t="inlineStr">
        <is>
          <t>EVV_SERVICE_MISMATCH</t>
        </is>
      </c>
      <c r="D125" s="2" t="inlineStr">
        <is>
          <t>Revenue recoverable</t>
        </is>
      </c>
      <c r="E125" s="2" t="inlineStr">
        <is>
          <t>Claim modifiers differ from the EVV visit: will deny as a service mismatch</t>
        </is>
      </c>
      <c r="F125" s="2" t="inlineStr">
        <is>
          <t>093066683</t>
        </is>
      </c>
      <c r="G125" s="2" t="inlineStr">
        <is>
          <t>Jackson Charles</t>
        </is>
      </c>
      <c r="H125" s="2" t="inlineStr">
        <is>
          <t>Molina Healthcare of Texas</t>
        </is>
      </c>
      <c r="I125" s="7" t="n">
        <v>46306</v>
      </c>
      <c r="J125" s="2" t="inlineStr">
        <is>
          <t>BB261005039</t>
        </is>
      </c>
      <c r="K125" s="2" t="n">
        <v>13</v>
      </c>
      <c r="L125" s="2" t="n">
        <v>13</v>
      </c>
      <c r="M125" s="5" t="n">
        <v>57.2</v>
      </c>
      <c r="N125" s="2" t="n"/>
      <c r="O125" s="2" t="inlineStr">
        <is>
          <t>claim BB261005039 bills S5125 U5; EVV visit V40008079 is S5125 U3. Claim matching compares modifiers in order: EVV05 Service Mismatch (HCPCS and modifiers) denial expected</t>
        </is>
      </c>
      <c r="P125" s="2" t="inlineStr">
        <is>
          <t>Correct the claim to the visit's HCPCS modifiers, in the same order, before the plan adjudicates it (or send a corrected claim once it is denied).</t>
        </is>
      </c>
      <c r="Q125" s="2" t="inlineStr">
        <is>
          <t>Agent drafts; human approves</t>
        </is>
      </c>
    </row>
    <row r="126">
      <c r="A126" s="2" t="n">
        <v>125</v>
      </c>
      <c r="B126" s="2" t="n">
        <v>2</v>
      </c>
      <c r="C126" s="2" t="inlineStr">
        <is>
          <t>EVV_EXCEPTION_UNRESOLVED</t>
        </is>
      </c>
      <c r="D126" s="2" t="inlineStr">
        <is>
          <t>Revenue recoverable</t>
        </is>
      </c>
      <c r="E126" s="2" t="inlineStr">
        <is>
          <t>EVV exception is blocking billing</t>
        </is>
      </c>
      <c r="F126" s="2" t="inlineStr">
        <is>
          <t>097722152</t>
        </is>
      </c>
      <c r="G126" s="2" t="inlineStr">
        <is>
          <t>Williams Mildred</t>
        </is>
      </c>
      <c r="H126" s="2" t="inlineStr">
        <is>
          <t>UnitedHealthcare Community Plan</t>
        </is>
      </c>
      <c r="I126" s="7" t="n">
        <v>46256</v>
      </c>
      <c r="J126" s="2" t="inlineStr"/>
      <c r="K126" s="2" t="n">
        <v>13</v>
      </c>
      <c r="L126" s="2" t="n">
        <v>13</v>
      </c>
      <c r="M126" s="5" t="n">
        <v>57.2</v>
      </c>
      <c r="N126" s="2" t="n">
        <v>36</v>
      </c>
      <c r="O126" s="2" t="inlineStr">
        <is>
          <t>"Exception": Manual entry pending approval; open 59 days</t>
        </is>
      </c>
      <c r="P126" s="2" t="inlineStr">
        <is>
          <t>Resolve the exception in the EVV system with a reason code and documentation, then bill.</t>
        </is>
      </c>
      <c r="Q126" s="2" t="inlineStr">
        <is>
          <t>Agent drafts; human approves</t>
        </is>
      </c>
    </row>
    <row r="127">
      <c r="A127" s="2" t="n">
        <v>126</v>
      </c>
      <c r="B127" s="2" t="n">
        <v>2</v>
      </c>
      <c r="C127" s="2" t="inlineStr">
        <is>
          <t>UNBILLED_VISIT</t>
        </is>
      </c>
      <c r="D127" s="2" t="inlineStr">
        <is>
          <t>Revenue recoverable</t>
        </is>
      </c>
      <c r="E127" s="2" t="inlineStr">
        <is>
          <t>Verified visit never billed</t>
        </is>
      </c>
      <c r="F127" s="2" t="inlineStr">
        <is>
          <t>155635695</t>
        </is>
      </c>
      <c r="G127" s="2" t="inlineStr">
        <is>
          <t>White Linda</t>
        </is>
      </c>
      <c r="H127" s="2" t="inlineStr">
        <is>
          <t>Wellpoint Texas</t>
        </is>
      </c>
      <c r="I127" s="7" t="n">
        <v>46246</v>
      </c>
      <c r="J127" s="2" t="inlineStr"/>
      <c r="K127" s="2" t="n">
        <v>13</v>
      </c>
      <c r="L127" s="2" t="n">
        <v>13</v>
      </c>
      <c r="M127" s="5" t="n">
        <v>57.2</v>
      </c>
      <c r="N127" s="2" t="n">
        <v>26</v>
      </c>
      <c r="O127" s="2" t="inlineStr">
        <is>
          <t>verified visit V40003766, 69 days old, not on any claim</t>
        </is>
      </c>
      <c r="P127" s="2" t="inlineStr">
        <is>
          <t>Add the visit to the next claim batch.</t>
        </is>
      </c>
      <c r="Q127" s="2" t="inlineStr">
        <is>
          <t>Agent drafts claim; agency approves before filing</t>
        </is>
      </c>
    </row>
    <row r="128">
      <c r="A128" s="2" t="n">
        <v>127</v>
      </c>
      <c r="B128" s="2" t="n">
        <v>2</v>
      </c>
      <c r="C128" s="2" t="inlineStr">
        <is>
          <t>DENIED_NO_AUTH</t>
        </is>
      </c>
      <c r="D128" s="2" t="inlineStr">
        <is>
          <t>Revenue recoverable</t>
        </is>
      </c>
      <c r="E128" s="2" t="inlineStr">
        <is>
          <t>Denied: no authorization (CARC 197)</t>
        </is>
      </c>
      <c r="F128" s="2" t="inlineStr">
        <is>
          <t>267800837</t>
        </is>
      </c>
      <c r="G128" s="2" t="inlineStr">
        <is>
          <t>Gonzalez Linda</t>
        </is>
      </c>
      <c r="H128" s="2" t="inlineStr">
        <is>
          <t>Superior HealthPlan</t>
        </is>
      </c>
      <c r="I128" s="7" t="n">
        <v>46263</v>
      </c>
      <c r="J128" s="2" t="inlineStr">
        <is>
          <t>BB260824030</t>
        </is>
      </c>
      <c r="K128" s="2" t="n">
        <v>13</v>
      </c>
      <c r="L128" s="2" t="n">
        <v>13</v>
      </c>
      <c r="M128" s="5" t="n">
        <v>57.2</v>
      </c>
      <c r="N128" s="2" t="n"/>
      <c r="O128" s="2" t="inlineStr">
        <is>
          <t>CARC 197 on claim BB260824030, paid 2026-09-22</t>
        </is>
      </c>
      <c r="P128" s="2" t="inlineStr">
        <is>
          <t>Request retro-authorization from the plan, then resubmit or appeal.</t>
        </is>
      </c>
      <c r="Q128" s="2" t="inlineStr">
        <is>
          <t>Agent drafts; human approves</t>
        </is>
      </c>
    </row>
    <row r="129">
      <c r="A129" s="2" t="n">
        <v>128</v>
      </c>
      <c r="B129" s="2" t="n">
        <v>2</v>
      </c>
      <c r="C129" s="2" t="inlineStr">
        <is>
          <t>DENIED_NO_AUTH</t>
        </is>
      </c>
      <c r="D129" s="2" t="inlineStr">
        <is>
          <t>Revenue recoverable</t>
        </is>
      </c>
      <c r="E129" s="2" t="inlineStr">
        <is>
          <t>Denied: no authorization (CARC 197)</t>
        </is>
      </c>
      <c r="F129" s="2" t="inlineStr">
        <is>
          <t>267800837</t>
        </is>
      </c>
      <c r="G129" s="2" t="inlineStr">
        <is>
          <t>Gonzalez Linda</t>
        </is>
      </c>
      <c r="H129" s="2" t="inlineStr">
        <is>
          <t>Superior HealthPlan</t>
        </is>
      </c>
      <c r="I129" s="7" t="n">
        <v>46269</v>
      </c>
      <c r="J129" s="2" t="inlineStr">
        <is>
          <t>BB260831030</t>
        </is>
      </c>
      <c r="K129" s="2" t="n">
        <v>13</v>
      </c>
      <c r="L129" s="2" t="n">
        <v>13</v>
      </c>
      <c r="M129" s="5" t="n">
        <v>57.2</v>
      </c>
      <c r="N129" s="2" t="n"/>
      <c r="O129" s="2" t="inlineStr">
        <is>
          <t>CARC 197 on claim BB260831030, paid 2026-09-29</t>
        </is>
      </c>
      <c r="P129" s="2" t="inlineStr">
        <is>
          <t>Request retro-authorization from the plan, then resubmit or appeal.</t>
        </is>
      </c>
      <c r="Q129" s="2" t="inlineStr">
        <is>
          <t>Agent drafts; human approves</t>
        </is>
      </c>
    </row>
    <row r="130">
      <c r="A130" s="2" t="n">
        <v>129</v>
      </c>
      <c r="B130" s="2" t="n">
        <v>2</v>
      </c>
      <c r="C130" s="2" t="inlineStr">
        <is>
          <t>DENIED_NO_AUTH</t>
        </is>
      </c>
      <c r="D130" s="2" t="inlineStr">
        <is>
          <t>Revenue recoverable</t>
        </is>
      </c>
      <c r="E130" s="2" t="inlineStr">
        <is>
          <t>Denied: no authorization (CARC 197)</t>
        </is>
      </c>
      <c r="F130" s="2" t="inlineStr">
        <is>
          <t>267800837</t>
        </is>
      </c>
      <c r="G130" s="2" t="inlineStr">
        <is>
          <t>Gonzalez Linda</t>
        </is>
      </c>
      <c r="H130" s="2" t="inlineStr">
        <is>
          <t>Superior HealthPlan</t>
        </is>
      </c>
      <c r="I130" s="7" t="n">
        <v>46274</v>
      </c>
      <c r="J130" s="2" t="inlineStr">
        <is>
          <t>BB260907030</t>
        </is>
      </c>
      <c r="K130" s="2" t="n">
        <v>13</v>
      </c>
      <c r="L130" s="2" t="n">
        <v>13</v>
      </c>
      <c r="M130" s="5" t="n">
        <v>57.2</v>
      </c>
      <c r="N130" s="2" t="n"/>
      <c r="O130" s="2" t="inlineStr">
        <is>
          <t>CARC 197 on claim BB260907030, paid 2026-10-06</t>
        </is>
      </c>
      <c r="P130" s="2" t="inlineStr">
        <is>
          <t>Request retro-authorization from the plan, then resubmit or appeal.</t>
        </is>
      </c>
      <c r="Q130" s="2" t="inlineStr">
        <is>
          <t>Agent drafts; human approves</t>
        </is>
      </c>
    </row>
    <row r="131">
      <c r="A131" s="2" t="n">
        <v>130</v>
      </c>
      <c r="B131" s="2" t="n">
        <v>2</v>
      </c>
      <c r="C131" s="2" t="inlineStr">
        <is>
          <t>DENIED_NO_AUTH</t>
        </is>
      </c>
      <c r="D131" s="2" t="inlineStr">
        <is>
          <t>Revenue recoverable</t>
        </is>
      </c>
      <c r="E131" s="2" t="inlineStr">
        <is>
          <t>Denied: no authorization (CARC 197)</t>
        </is>
      </c>
      <c r="F131" s="2" t="inlineStr">
        <is>
          <t>267800837</t>
        </is>
      </c>
      <c r="G131" s="2" t="inlineStr">
        <is>
          <t>Gonzalez Linda</t>
        </is>
      </c>
      <c r="H131" s="2" t="inlineStr">
        <is>
          <t>Superior HealthPlan</t>
        </is>
      </c>
      <c r="I131" s="7" t="n">
        <v>46277</v>
      </c>
      <c r="J131" s="2" t="inlineStr">
        <is>
          <t>BB260907030</t>
        </is>
      </c>
      <c r="K131" s="2" t="n">
        <v>13</v>
      </c>
      <c r="L131" s="2" t="n">
        <v>13</v>
      </c>
      <c r="M131" s="5" t="n">
        <v>57.2</v>
      </c>
      <c r="N131" s="2" t="n"/>
      <c r="O131" s="2" t="inlineStr">
        <is>
          <t>CARC 197 on claim BB260907030, paid 2026-10-06</t>
        </is>
      </c>
      <c r="P131" s="2" t="inlineStr">
        <is>
          <t>Request retro-authorization from the plan, then resubmit or appeal.</t>
        </is>
      </c>
      <c r="Q131" s="2" t="inlineStr">
        <is>
          <t>Agent drafts; human approves</t>
        </is>
      </c>
    </row>
    <row r="132">
      <c r="A132" s="2" t="n">
        <v>131</v>
      </c>
      <c r="B132" s="2" t="n">
        <v>2</v>
      </c>
      <c r="C132" s="2" t="inlineStr">
        <is>
          <t>DENIED_NO_AUTH</t>
        </is>
      </c>
      <c r="D132" s="2" t="inlineStr">
        <is>
          <t>Revenue recoverable</t>
        </is>
      </c>
      <c r="E132" s="2" t="inlineStr">
        <is>
          <t>Denied: no authorization (CARC 197)</t>
        </is>
      </c>
      <c r="F132" s="2" t="inlineStr">
        <is>
          <t>267800837</t>
        </is>
      </c>
      <c r="G132" s="2" t="inlineStr">
        <is>
          <t>Gonzalez Linda</t>
        </is>
      </c>
      <c r="H132" s="2" t="inlineStr">
        <is>
          <t>Superior HealthPlan</t>
        </is>
      </c>
      <c r="I132" s="7" t="n">
        <v>46279</v>
      </c>
      <c r="J132" s="2" t="inlineStr">
        <is>
          <t>BB260914030</t>
        </is>
      </c>
      <c r="K132" s="2" t="n">
        <v>13</v>
      </c>
      <c r="L132" s="2" t="n">
        <v>13</v>
      </c>
      <c r="M132" s="5" t="n">
        <v>57.2</v>
      </c>
      <c r="N132" s="2" t="n"/>
      <c r="O132" s="2" t="inlineStr">
        <is>
          <t>CARC 197 on claim BB260914030, paid 2026-10-13</t>
        </is>
      </c>
      <c r="P132" s="2" t="inlineStr">
        <is>
          <t>Request retro-authorization from the plan, then resubmit or appeal.</t>
        </is>
      </c>
      <c r="Q132" s="2" t="inlineStr">
        <is>
          <t>Agent drafts; human approves</t>
        </is>
      </c>
    </row>
    <row r="133">
      <c r="A133" s="2" t="n">
        <v>132</v>
      </c>
      <c r="B133" s="2" t="n">
        <v>2</v>
      </c>
      <c r="C133" s="2" t="inlineStr">
        <is>
          <t>DENIED_NO_AUTH</t>
        </is>
      </c>
      <c r="D133" s="2" t="inlineStr">
        <is>
          <t>Revenue recoverable</t>
        </is>
      </c>
      <c r="E133" s="2" t="inlineStr">
        <is>
          <t>Denied: no authorization (CARC 197)</t>
        </is>
      </c>
      <c r="F133" s="2" t="inlineStr">
        <is>
          <t>267800837</t>
        </is>
      </c>
      <c r="G133" s="2" t="inlineStr">
        <is>
          <t>Gonzalez Linda</t>
        </is>
      </c>
      <c r="H133" s="2" t="inlineStr">
        <is>
          <t>Superior HealthPlan</t>
        </is>
      </c>
      <c r="I133" s="7" t="n">
        <v>46285</v>
      </c>
      <c r="J133" s="2" t="inlineStr">
        <is>
          <t>BB260914030</t>
        </is>
      </c>
      <c r="K133" s="2" t="n">
        <v>13</v>
      </c>
      <c r="L133" s="2" t="n">
        <v>13</v>
      </c>
      <c r="M133" s="5" t="n">
        <v>57.2</v>
      </c>
      <c r="N133" s="2" t="n"/>
      <c r="O133" s="2" t="inlineStr">
        <is>
          <t>CARC 197 on claim BB260914030, paid 2026-10-13</t>
        </is>
      </c>
      <c r="P133" s="2" t="inlineStr">
        <is>
          <t>Request retro-authorization from the plan, then resubmit or appeal.</t>
        </is>
      </c>
      <c r="Q133" s="2" t="inlineStr">
        <is>
          <t>Agent drafts; human approves</t>
        </is>
      </c>
    </row>
    <row r="134">
      <c r="A134" s="2" t="n">
        <v>133</v>
      </c>
      <c r="B134" s="2" t="n">
        <v>2</v>
      </c>
      <c r="C134" s="2" t="inlineStr">
        <is>
          <t>DENIED_NO_AUTH</t>
        </is>
      </c>
      <c r="D134" s="2" t="inlineStr">
        <is>
          <t>Revenue recoverable</t>
        </is>
      </c>
      <c r="E134" s="2" t="inlineStr">
        <is>
          <t>Denied: no authorization (CARC 197)</t>
        </is>
      </c>
      <c r="F134" s="2" t="inlineStr">
        <is>
          <t>267800837</t>
        </is>
      </c>
      <c r="G134" s="2" t="inlineStr">
        <is>
          <t>Gonzalez Linda</t>
        </is>
      </c>
      <c r="H134" s="2" t="inlineStr">
        <is>
          <t>Superior HealthPlan</t>
        </is>
      </c>
      <c r="I134" s="7" t="n">
        <v>46290</v>
      </c>
      <c r="J134" s="2" t="inlineStr">
        <is>
          <t>BB260921030</t>
        </is>
      </c>
      <c r="K134" s="2" t="n">
        <v>13</v>
      </c>
      <c r="L134" s="2" t="n">
        <v>13</v>
      </c>
      <c r="M134" s="5" t="n">
        <v>57.2</v>
      </c>
      <c r="N134" s="2" t="n"/>
      <c r="O134" s="2" t="inlineStr">
        <is>
          <t>CARC 197 on claim BB260921030, paid 2026-10-20</t>
        </is>
      </c>
      <c r="P134" s="2" t="inlineStr">
        <is>
          <t>Request retro-authorization from the plan, then resubmit or appeal.</t>
        </is>
      </c>
      <c r="Q134" s="2" t="inlineStr">
        <is>
          <t>Agent drafts; human approves</t>
        </is>
      </c>
    </row>
    <row r="135">
      <c r="A135" s="2" t="n">
        <v>134</v>
      </c>
      <c r="B135" s="2" t="n">
        <v>2</v>
      </c>
      <c r="C135" s="2" t="inlineStr">
        <is>
          <t>EVV_EXCEPTION_UNRESOLVED</t>
        </is>
      </c>
      <c r="D135" s="2" t="inlineStr">
        <is>
          <t>Revenue recoverable</t>
        </is>
      </c>
      <c r="E135" s="2" t="inlineStr">
        <is>
          <t>EVV exception is blocking billing</t>
        </is>
      </c>
      <c r="F135" s="2" t="inlineStr">
        <is>
          <t>637760207</t>
        </is>
      </c>
      <c r="G135" s="2" t="inlineStr">
        <is>
          <t>Taylor Frances</t>
        </is>
      </c>
      <c r="H135" s="2" t="inlineStr">
        <is>
          <t>UnitedHealthcare Community Plan</t>
        </is>
      </c>
      <c r="I135" s="7" t="n">
        <v>46259</v>
      </c>
      <c r="J135" s="2" t="inlineStr"/>
      <c r="K135" s="2" t="n">
        <v>13</v>
      </c>
      <c r="L135" s="2" t="n">
        <v>13</v>
      </c>
      <c r="M135" s="5" t="n">
        <v>57.2</v>
      </c>
      <c r="N135" s="2" t="n">
        <v>39</v>
      </c>
      <c r="O135" s="2" t="inlineStr">
        <is>
          <t>"Exception": Phone number not recognized; open 56 days</t>
        </is>
      </c>
      <c r="P135" s="2" t="inlineStr">
        <is>
          <t>Resolve the exception in the EVV system with a reason code and documentation, then bill.</t>
        </is>
      </c>
      <c r="Q135" s="2" t="inlineStr">
        <is>
          <t>Agent drafts; human approves</t>
        </is>
      </c>
    </row>
    <row r="136">
      <c r="A136" s="2" t="n">
        <v>135</v>
      </c>
      <c r="B136" s="2" t="n">
        <v>2</v>
      </c>
      <c r="C136" s="2" t="inlineStr">
        <is>
          <t>UNBILLED_VISIT</t>
        </is>
      </c>
      <c r="D136" s="2" t="inlineStr">
        <is>
          <t>Revenue recoverable</t>
        </is>
      </c>
      <c r="E136" s="2" t="inlineStr">
        <is>
          <t>Verified visit never billed</t>
        </is>
      </c>
      <c r="F136" s="2" t="inlineStr">
        <is>
          <t>078716168</t>
        </is>
      </c>
      <c r="G136" s="2" t="inlineStr">
        <is>
          <t>Hernandez Frank</t>
        </is>
      </c>
      <c r="H136" s="2" t="inlineStr">
        <is>
          <t>Superior HealthPlan</t>
        </is>
      </c>
      <c r="I136" s="7" t="n">
        <v>46240</v>
      </c>
      <c r="J136" s="2" t="inlineStr"/>
      <c r="K136" s="2" t="n">
        <v>12</v>
      </c>
      <c r="L136" s="2" t="n">
        <v>12</v>
      </c>
      <c r="M136" s="5" t="n">
        <v>52.8</v>
      </c>
      <c r="N136" s="2" t="n">
        <v>20</v>
      </c>
      <c r="O136" s="2" t="inlineStr">
        <is>
          <t>verified visit V40003302, 75 days old, not on any claim</t>
        </is>
      </c>
      <c r="P136" s="2" t="inlineStr">
        <is>
          <t>Add the visit to the next claim batch.</t>
        </is>
      </c>
      <c r="Q136" s="2" t="inlineStr">
        <is>
          <t>Agent drafts claim; agency approves before filing</t>
        </is>
      </c>
    </row>
    <row r="137">
      <c r="A137" s="2" t="n">
        <v>136</v>
      </c>
      <c r="B137" s="2" t="n">
        <v>2</v>
      </c>
      <c r="C137" s="2" t="inlineStr">
        <is>
          <t>UNBILLED_VISIT</t>
        </is>
      </c>
      <c r="D137" s="2" t="inlineStr">
        <is>
          <t>Revenue recoverable</t>
        </is>
      </c>
      <c r="E137" s="2" t="inlineStr">
        <is>
          <t>Verified visit never billed</t>
        </is>
      </c>
      <c r="F137" s="2" t="inlineStr">
        <is>
          <t>090294963</t>
        </is>
      </c>
      <c r="G137" s="2" t="inlineStr">
        <is>
          <t>Chavez Ernesto</t>
        </is>
      </c>
      <c r="H137" s="2" t="inlineStr">
        <is>
          <t>Molina Healthcare of Texas</t>
        </is>
      </c>
      <c r="I137" s="7" t="n">
        <v>46265</v>
      </c>
      <c r="J137" s="2" t="inlineStr"/>
      <c r="K137" s="2" t="n">
        <v>12</v>
      </c>
      <c r="L137" s="2" t="n">
        <v>12</v>
      </c>
      <c r="M137" s="5" t="n">
        <v>52.8</v>
      </c>
      <c r="N137" s="2" t="n">
        <v>45</v>
      </c>
      <c r="O137" s="2" t="inlineStr">
        <is>
          <t>verified visit V40005139, 50 days old, not on any claim</t>
        </is>
      </c>
      <c r="P137" s="2" t="inlineStr">
        <is>
          <t>Add the visit to the next claim batch.</t>
        </is>
      </c>
      <c r="Q137" s="2" t="inlineStr">
        <is>
          <t>Agent drafts claim; agency approves before filing</t>
        </is>
      </c>
    </row>
    <row r="138">
      <c r="A138" s="2" t="n">
        <v>137</v>
      </c>
      <c r="B138" s="2" t="n">
        <v>2</v>
      </c>
      <c r="C138" s="2" t="inlineStr">
        <is>
          <t>UNBILLED_VISIT</t>
        </is>
      </c>
      <c r="D138" s="2" t="inlineStr">
        <is>
          <t>Revenue recoverable</t>
        </is>
      </c>
      <c r="E138" s="2" t="inlineStr">
        <is>
          <t>Verified visit never billed</t>
        </is>
      </c>
      <c r="F138" s="2" t="inlineStr">
        <is>
          <t>097722152</t>
        </is>
      </c>
      <c r="G138" s="2" t="inlineStr">
        <is>
          <t>Williams Mildred</t>
        </is>
      </c>
      <c r="H138" s="2" t="inlineStr">
        <is>
          <t>UnitedHealthcare Community Plan</t>
        </is>
      </c>
      <c r="I138" s="7" t="n">
        <v>46277</v>
      </c>
      <c r="J138" s="2" t="inlineStr"/>
      <c r="K138" s="2" t="n">
        <v>12</v>
      </c>
      <c r="L138" s="2" t="n">
        <v>12</v>
      </c>
      <c r="M138" s="5" t="n">
        <v>52.8</v>
      </c>
      <c r="N138" s="2" t="n">
        <v>57</v>
      </c>
      <c r="O138" s="2" t="inlineStr">
        <is>
          <t>verified visit V40006009, 38 days old, not on any claim</t>
        </is>
      </c>
      <c r="P138" s="2" t="inlineStr">
        <is>
          <t>Add the visit to the next claim batch.</t>
        </is>
      </c>
      <c r="Q138" s="2" t="inlineStr">
        <is>
          <t>Agent drafts claim; agency approves before filing</t>
        </is>
      </c>
    </row>
    <row r="139">
      <c r="A139" s="2" t="n">
        <v>138</v>
      </c>
      <c r="B139" s="2" t="n">
        <v>2</v>
      </c>
      <c r="C139" s="2" t="inlineStr">
        <is>
          <t>UNBILLED_VISIT</t>
        </is>
      </c>
      <c r="D139" s="2" t="inlineStr">
        <is>
          <t>Revenue recoverable</t>
        </is>
      </c>
      <c r="E139" s="2" t="inlineStr">
        <is>
          <t>Verified visit never billed</t>
        </is>
      </c>
      <c r="F139" s="2" t="inlineStr">
        <is>
          <t>155635695</t>
        </is>
      </c>
      <c r="G139" s="2" t="inlineStr">
        <is>
          <t>White Linda</t>
        </is>
      </c>
      <c r="H139" s="2" t="inlineStr">
        <is>
          <t>Wellpoint Texas</t>
        </is>
      </c>
      <c r="I139" s="7" t="n">
        <v>46262</v>
      </c>
      <c r="J139" s="2" t="inlineStr"/>
      <c r="K139" s="2" t="n">
        <v>12</v>
      </c>
      <c r="L139" s="2" t="n">
        <v>12</v>
      </c>
      <c r="M139" s="5" t="n">
        <v>52.8</v>
      </c>
      <c r="N139" s="2" t="n">
        <v>42</v>
      </c>
      <c r="O139" s="2" t="inlineStr">
        <is>
          <t>verified visit V40004926, 53 days old, not on any claim</t>
        </is>
      </c>
      <c r="P139" s="2" t="inlineStr">
        <is>
          <t>Add the visit to the next claim batch.</t>
        </is>
      </c>
      <c r="Q139" s="2" t="inlineStr">
        <is>
          <t>Agent drafts claim; agency approves before filing</t>
        </is>
      </c>
    </row>
    <row r="140">
      <c r="A140" s="2" t="n">
        <v>139</v>
      </c>
      <c r="B140" s="2" t="n">
        <v>2</v>
      </c>
      <c r="C140" s="2" t="inlineStr">
        <is>
          <t>EVV_EXCEPTION_UNRESOLVED</t>
        </is>
      </c>
      <c r="D140" s="2" t="inlineStr">
        <is>
          <t>Revenue recoverable</t>
        </is>
      </c>
      <c r="E140" s="2" t="inlineStr">
        <is>
          <t>EVV exception is blocking billing</t>
        </is>
      </c>
      <c r="F140" s="2" t="inlineStr">
        <is>
          <t>155635695</t>
        </is>
      </c>
      <c r="G140" s="2" t="inlineStr">
        <is>
          <t>White Linda</t>
        </is>
      </c>
      <c r="H140" s="2" t="inlineStr">
        <is>
          <t>Wellpoint Texas</t>
        </is>
      </c>
      <c r="I140" s="7" t="n">
        <v>46295</v>
      </c>
      <c r="J140" s="2" t="inlineStr"/>
      <c r="K140" s="2" t="n">
        <v>12</v>
      </c>
      <c r="L140" s="2" t="n">
        <v>12</v>
      </c>
      <c r="M140" s="5" t="n">
        <v>52.8</v>
      </c>
      <c r="N140" s="2" t="n">
        <v>75</v>
      </c>
      <c r="O140" s="2" t="inlineStr">
        <is>
          <t>"Exception": Manual entry pending approval; open 20 days</t>
        </is>
      </c>
      <c r="P140" s="2" t="inlineStr">
        <is>
          <t>Resolve the exception in the EVV system with a reason code and documentation, then bill.</t>
        </is>
      </c>
      <c r="Q140" s="2" t="inlineStr">
        <is>
          <t>Agent drafts; human approves</t>
        </is>
      </c>
    </row>
    <row r="141">
      <c r="A141" s="2" t="n">
        <v>140</v>
      </c>
      <c r="B141" s="2" t="n">
        <v>2</v>
      </c>
      <c r="C141" s="2" t="inlineStr">
        <is>
          <t>EVV_SERVICE_MISMATCH</t>
        </is>
      </c>
      <c r="D141" s="2" t="inlineStr">
        <is>
          <t>Revenue recoverable</t>
        </is>
      </c>
      <c r="E141" s="2" t="inlineStr">
        <is>
          <t>Claim modifiers differ from the EVV visit: will deny as a service mismatch</t>
        </is>
      </c>
      <c r="F141" s="2" t="inlineStr">
        <is>
          <t>155635695</t>
        </is>
      </c>
      <c r="G141" s="2" t="inlineStr">
        <is>
          <t>White Linda</t>
        </is>
      </c>
      <c r="H141" s="2" t="inlineStr">
        <is>
          <t>Wellpoint Texas</t>
        </is>
      </c>
      <c r="I141" s="7" t="n">
        <v>46302</v>
      </c>
      <c r="J141" s="2" t="inlineStr">
        <is>
          <t>BB261005118</t>
        </is>
      </c>
      <c r="K141" s="2" t="n">
        <v>12</v>
      </c>
      <c r="L141" s="2" t="n">
        <v>12</v>
      </c>
      <c r="M141" s="5" t="n">
        <v>52.8</v>
      </c>
      <c r="N141" s="2" t="n"/>
      <c r="O141" s="2" t="inlineStr">
        <is>
          <t>claim BB261005118 bills S5125 U5; EVV visit V40007830 is S5125 U3. Claim matching compares modifiers in order: EVV05 Service Mismatch (HCPCS and modifiers) denial expected</t>
        </is>
      </c>
      <c r="P141" s="2" t="inlineStr">
        <is>
          <t>Correct the claim to the visit's HCPCS modifiers, in the same order, before the plan adjudicates it (or send a corrected claim once it is denied).</t>
        </is>
      </c>
      <c r="Q141" s="2" t="inlineStr">
        <is>
          <t>Agent drafts; human approves</t>
        </is>
      </c>
    </row>
    <row r="142">
      <c r="A142" s="2" t="n">
        <v>141</v>
      </c>
      <c r="B142" s="2" t="n">
        <v>2</v>
      </c>
      <c r="C142" s="2" t="inlineStr">
        <is>
          <t>ADJUSTED_CLAIM_NEEDED</t>
        </is>
      </c>
      <c r="D142" s="2" t="inlineStr">
        <is>
          <t>Revenue recoverable</t>
        </is>
      </c>
      <c r="E142" s="2" t="inlineStr">
        <is>
          <t>Visit fixed in visit maintenance after the denial; adjusted claim never sent</t>
        </is>
      </c>
      <c r="F142" s="2" t="inlineStr">
        <is>
          <t>637760207</t>
        </is>
      </c>
      <c r="G142" s="2" t="inlineStr">
        <is>
          <t>Taylor Frances</t>
        </is>
      </c>
      <c r="H142" s="2" t="inlineStr">
        <is>
          <t>UnitedHealthcare Community Plan</t>
        </is>
      </c>
      <c r="I142" s="7" t="n">
        <v>46204</v>
      </c>
      <c r="J142" s="2" t="inlineStr">
        <is>
          <t>BB260629034</t>
        </is>
      </c>
      <c r="K142" s="2" t="n">
        <v>12</v>
      </c>
      <c r="L142" s="2" t="n">
        <v>12</v>
      </c>
      <c r="M142" s="5" t="n">
        <v>52.8</v>
      </c>
      <c r="N142" s="2" t="n">
        <v>-16</v>
      </c>
      <c r="O142" s="2" t="inlineStr">
        <is>
          <t>CARC 96 on claim BB260629034, paid 2026-07-30; visit maintenance fixed the state record on 2026-08-06; no adjusted claim since</t>
        </is>
      </c>
      <c r="P142" s="2" t="inlineStr">
        <is>
          <t>Submit the adjusted claim (frequency code 7, payer claim number) now.</t>
        </is>
      </c>
      <c r="Q142" s="2" t="inlineStr">
        <is>
          <t>Agent drafts claim; agency approves before filing</t>
        </is>
      </c>
    </row>
    <row r="143">
      <c r="A143" s="2" t="n">
        <v>142</v>
      </c>
      <c r="B143" s="2" t="n">
        <v>2</v>
      </c>
      <c r="C143" s="2" t="inlineStr">
        <is>
          <t>EVV_EXCEPTION_UNRESOLVED</t>
        </is>
      </c>
      <c r="D143" s="2" t="inlineStr">
        <is>
          <t>Revenue recoverable</t>
        </is>
      </c>
      <c r="E143" s="2" t="inlineStr">
        <is>
          <t>EVV exception is blocking billing</t>
        </is>
      </c>
      <c r="F143" s="2" t="inlineStr">
        <is>
          <t>002675112</t>
        </is>
      </c>
      <c r="G143" s="2" t="inlineStr">
        <is>
          <t>Davis Mildred</t>
        </is>
      </c>
      <c r="H143" s="2" t="inlineStr">
        <is>
          <t>Superior HealthPlan</t>
        </is>
      </c>
      <c r="I143" s="7" t="n">
        <v>46242</v>
      </c>
      <c r="J143" s="2" t="inlineStr"/>
      <c r="K143" s="2" t="n">
        <v>11</v>
      </c>
      <c r="L143" s="2" t="n">
        <v>11</v>
      </c>
      <c r="M143" s="5" t="n">
        <v>48.4</v>
      </c>
      <c r="N143" s="2" t="n">
        <v>22</v>
      </c>
      <c r="O143" s="2" t="inlineStr">
        <is>
          <t>"Exception": Manual entry pending approval; open 73 days</t>
        </is>
      </c>
      <c r="P143" s="2" t="inlineStr">
        <is>
          <t>Resolve the exception in the EVV system with a reason code and documentation, then bill.</t>
        </is>
      </c>
      <c r="Q143" s="2" t="inlineStr">
        <is>
          <t>Agent drafts; human approves</t>
        </is>
      </c>
    </row>
    <row r="144">
      <c r="A144" s="2" t="n">
        <v>143</v>
      </c>
      <c r="B144" s="2" t="n">
        <v>2</v>
      </c>
      <c r="C144" s="2" t="inlineStr">
        <is>
          <t>EVV_EXCEPTION_UNRESOLVED</t>
        </is>
      </c>
      <c r="D144" s="2" t="inlineStr">
        <is>
          <t>Revenue recoverable</t>
        </is>
      </c>
      <c r="E144" s="2" t="inlineStr">
        <is>
          <t>EVV exception is blocking billing</t>
        </is>
      </c>
      <c r="F144" s="2" t="inlineStr">
        <is>
          <t>093066683</t>
        </is>
      </c>
      <c r="G144" s="2" t="inlineStr">
        <is>
          <t>Jackson Charles</t>
        </is>
      </c>
      <c r="H144" s="2" t="inlineStr">
        <is>
          <t>Molina Healthcare of Texas</t>
        </is>
      </c>
      <c r="I144" s="7" t="n">
        <v>46265</v>
      </c>
      <c r="J144" s="2" t="inlineStr"/>
      <c r="K144" s="2" t="n">
        <v>11</v>
      </c>
      <c r="L144" s="2" t="n">
        <v>11</v>
      </c>
      <c r="M144" s="5" t="n">
        <v>48.4</v>
      </c>
      <c r="N144" s="2" t="n">
        <v>45</v>
      </c>
      <c r="O144" s="2" t="inlineStr">
        <is>
          <t>"Exception": Phone number not recognized; open 50 days</t>
        </is>
      </c>
      <c r="P144" s="2" t="inlineStr">
        <is>
          <t>Resolve the exception in the EVV system with a reason code and documentation, then bill.</t>
        </is>
      </c>
      <c r="Q144" s="2" t="inlineStr">
        <is>
          <t>Agent drafts; human approves</t>
        </is>
      </c>
    </row>
    <row r="145">
      <c r="A145" s="2" t="n">
        <v>144</v>
      </c>
      <c r="B145" s="2" t="n">
        <v>2</v>
      </c>
      <c r="C145" s="2" t="inlineStr">
        <is>
          <t>EVV_EXCEPTION_UNRESOLVED</t>
        </is>
      </c>
      <c r="D145" s="2" t="inlineStr">
        <is>
          <t>Revenue recoverable</t>
        </is>
      </c>
      <c r="E145" s="2" t="inlineStr">
        <is>
          <t>EVV exception is blocking billing</t>
        </is>
      </c>
      <c r="F145" s="2" t="inlineStr">
        <is>
          <t>155635695</t>
        </is>
      </c>
      <c r="G145" s="2" t="inlineStr">
        <is>
          <t>White Linda</t>
        </is>
      </c>
      <c r="H145" s="2" t="inlineStr">
        <is>
          <t>Wellpoint Texas</t>
        </is>
      </c>
      <c r="I145" s="7" t="n">
        <v>46288</v>
      </c>
      <c r="J145" s="2" t="inlineStr"/>
      <c r="K145" s="2" t="n">
        <v>11</v>
      </c>
      <c r="L145" s="2" t="n">
        <v>11</v>
      </c>
      <c r="M145" s="5" t="n">
        <v>48.4</v>
      </c>
      <c r="N145" s="2" t="n">
        <v>68</v>
      </c>
      <c r="O145" s="2" t="inlineStr">
        <is>
          <t>"Exception": Manual entry pending approval; open 27 days</t>
        </is>
      </c>
      <c r="P145" s="2" t="inlineStr">
        <is>
          <t>Resolve the exception in the EVV system with a reason code and documentation, then bill.</t>
        </is>
      </c>
      <c r="Q145" s="2" t="inlineStr">
        <is>
          <t>Agent drafts; human approves</t>
        </is>
      </c>
    </row>
    <row r="146">
      <c r="A146" s="2" t="n">
        <v>145</v>
      </c>
      <c r="B146" s="2" t="n">
        <v>2</v>
      </c>
      <c r="C146" s="2" t="inlineStr">
        <is>
          <t>UNBILLED_VISIT</t>
        </is>
      </c>
      <c r="D146" s="2" t="inlineStr">
        <is>
          <t>Revenue recoverable</t>
        </is>
      </c>
      <c r="E146" s="2" t="inlineStr">
        <is>
          <t>Verified visit never billed</t>
        </is>
      </c>
      <c r="F146" s="2" t="inlineStr">
        <is>
          <t>478383064</t>
        </is>
      </c>
      <c r="G146" s="2" t="inlineStr">
        <is>
          <t>Taylor Eugene</t>
        </is>
      </c>
      <c r="H146" s="2" t="inlineStr">
        <is>
          <t>Superior HealthPlan</t>
        </is>
      </c>
      <c r="I146" s="7" t="n">
        <v>46272</v>
      </c>
      <c r="J146" s="2" t="inlineStr"/>
      <c r="K146" s="2" t="n">
        <v>11</v>
      </c>
      <c r="L146" s="2" t="n">
        <v>11</v>
      </c>
      <c r="M146" s="5" t="n">
        <v>48.4</v>
      </c>
      <c r="N146" s="2" t="n">
        <v>52</v>
      </c>
      <c r="O146" s="2" t="inlineStr">
        <is>
          <t>verified visit V40005611, 43 days old, not on any claim</t>
        </is>
      </c>
      <c r="P146" s="2" t="inlineStr">
        <is>
          <t>Add the visit to the next claim batch.</t>
        </is>
      </c>
      <c r="Q146" s="2" t="inlineStr">
        <is>
          <t>Agent drafts claim; agency approves before filing</t>
        </is>
      </c>
    </row>
    <row r="147">
      <c r="A147" s="2" t="n">
        <v>146</v>
      </c>
      <c r="B147" s="2" t="n">
        <v>2</v>
      </c>
      <c r="C147" s="2" t="inlineStr">
        <is>
          <t>DENIED_EVV_MISMATCH</t>
        </is>
      </c>
      <c r="D147" s="2" t="inlineStr">
        <is>
          <t>Revenue recoverable</t>
        </is>
      </c>
      <c r="E147" s="2" t="inlineStr">
        <is>
          <t>Denied: claim did not match a verified EVV visit</t>
        </is>
      </c>
      <c r="F147" s="2" t="inlineStr">
        <is>
          <t>637760207</t>
        </is>
      </c>
      <c r="G147" s="2" t="inlineStr">
        <is>
          <t>Taylor Frances</t>
        </is>
      </c>
      <c r="H147" s="2" t="inlineStr">
        <is>
          <t>UnitedHealthcare Community Plan</t>
        </is>
      </c>
      <c r="I147" s="7" t="n">
        <v>46250</v>
      </c>
      <c r="J147" s="2" t="inlineStr">
        <is>
          <t>BB260810034</t>
        </is>
      </c>
      <c r="K147" s="2" t="n">
        <v>11</v>
      </c>
      <c r="L147" s="2" t="n">
        <v>11</v>
      </c>
      <c r="M147" s="5" t="n">
        <v>48.4</v>
      </c>
      <c r="N147" s="2" t="n"/>
      <c r="O147" s="2" t="inlineStr">
        <is>
          <t>CARC 251 on claim BB260810034, paid 2026-09-10; likely EVV05 Service Mismatch (HCPCS and modifiers): claim S5125 U3, EVV visit V40004011 S5125 U5</t>
        </is>
      </c>
      <c r="P147" s="2" t="inlineStr">
        <is>
          <t>Look up the match result in the state EVV portal, correct the visit (visit maintenance) or the claim, and send a corrected claim.</t>
        </is>
      </c>
      <c r="Q147" s="2" t="inlineStr">
        <is>
          <t>Agent drafts; human approves</t>
        </is>
      </c>
    </row>
    <row r="148">
      <c r="A148" s="2" t="n">
        <v>147</v>
      </c>
      <c r="B148" s="2" t="n">
        <v>2</v>
      </c>
      <c r="C148" s="2" t="inlineStr">
        <is>
          <t>DENIED_MISSING_INFO</t>
        </is>
      </c>
      <c r="D148" s="2" t="inlineStr">
        <is>
          <t>Revenue recoverable</t>
        </is>
      </c>
      <c r="E148" s="2" t="inlineStr">
        <is>
          <t>Denied: missing or invalid information (CARC 16)</t>
        </is>
      </c>
      <c r="F148" s="2" t="inlineStr">
        <is>
          <t>827204293</t>
        </is>
      </c>
      <c r="G148" s="2" t="inlineStr">
        <is>
          <t>Ramirez Shirley</t>
        </is>
      </c>
      <c r="H148" s="2" t="inlineStr">
        <is>
          <t>Superior HealthPlan</t>
        </is>
      </c>
      <c r="I148" s="7" t="n">
        <v>46195</v>
      </c>
      <c r="J148" s="2" t="inlineStr">
        <is>
          <t>BB260622050</t>
        </is>
      </c>
      <c r="K148" s="2" t="n">
        <v>11</v>
      </c>
      <c r="L148" s="2" t="n">
        <v>11</v>
      </c>
      <c r="M148" s="5" t="n">
        <v>48.4</v>
      </c>
      <c r="N148" s="2" t="n"/>
      <c r="O148" s="2" t="inlineStr">
        <is>
          <t>CARC 16 on claim BB260622050, paid 2026-07-21; claim had member ID 827204239, roster ID is 827204293</t>
        </is>
      </c>
      <c r="P148" s="2" t="inlineStr">
        <is>
          <t>Correct the data shown in the detail and resubmit.</t>
        </is>
      </c>
      <c r="Q148" s="2" t="inlineStr">
        <is>
          <t>Agent drafts claim; agency approves before filing</t>
        </is>
      </c>
    </row>
    <row r="149">
      <c r="A149" s="2" t="n">
        <v>148</v>
      </c>
      <c r="B149" s="2" t="n">
        <v>2</v>
      </c>
      <c r="C149" s="2" t="inlineStr">
        <is>
          <t>EVV_EXCEPTION_UNRESOLVED</t>
        </is>
      </c>
      <c r="D149" s="2" t="inlineStr">
        <is>
          <t>Revenue recoverable</t>
        </is>
      </c>
      <c r="E149" s="2" t="inlineStr">
        <is>
          <t>EVV exception is blocking billing</t>
        </is>
      </c>
      <c r="F149" s="2" t="inlineStr">
        <is>
          <t>990257974</t>
        </is>
      </c>
      <c r="G149" s="2" t="inlineStr">
        <is>
          <t>Moore Harold</t>
        </is>
      </c>
      <c r="H149" s="2" t="inlineStr">
        <is>
          <t>Wellpoint Texas</t>
        </is>
      </c>
      <c r="I149" s="7" t="n">
        <v>46264</v>
      </c>
      <c r="J149" s="2" t="inlineStr"/>
      <c r="K149" s="2" t="n">
        <v>11</v>
      </c>
      <c r="L149" s="2" t="n">
        <v>11</v>
      </c>
      <c r="M149" s="5" t="n">
        <v>48.4</v>
      </c>
      <c r="N149" s="2" t="n">
        <v>44</v>
      </c>
      <c r="O149" s="2" t="inlineStr">
        <is>
          <t>"Exception": Phone number not recognized; open 51 days</t>
        </is>
      </c>
      <c r="P149" s="2" t="inlineStr">
        <is>
          <t>Resolve the exception in the EVV system with a reason code and documentation, then bill.</t>
        </is>
      </c>
      <c r="Q149" s="2" t="inlineStr">
        <is>
          <t>Agent drafts; human approves</t>
        </is>
      </c>
    </row>
    <row r="150">
      <c r="A150" s="2" t="n">
        <v>149</v>
      </c>
      <c r="B150" s="2" t="n">
        <v>2</v>
      </c>
      <c r="C150" s="2" t="inlineStr">
        <is>
          <t>EVV_EXCEPTION_UNRESOLVED</t>
        </is>
      </c>
      <c r="D150" s="2" t="inlineStr">
        <is>
          <t>Revenue recoverable</t>
        </is>
      </c>
      <c r="E150" s="2" t="inlineStr">
        <is>
          <t>EVV exception is blocking billing</t>
        </is>
      </c>
      <c r="F150" s="2" t="inlineStr">
        <is>
          <t>082031392</t>
        </is>
      </c>
      <c r="G150" s="2" t="inlineStr">
        <is>
          <t>Morales Alma</t>
        </is>
      </c>
      <c r="H150" s="2" t="inlineStr">
        <is>
          <t>Superior HealthPlan</t>
        </is>
      </c>
      <c r="I150" s="7" t="n">
        <v>46253</v>
      </c>
      <c r="J150" s="2" t="inlineStr"/>
      <c r="K150" s="2" t="n">
        <v>10</v>
      </c>
      <c r="L150" s="2" t="n">
        <v>10</v>
      </c>
      <c r="M150" s="5" t="n">
        <v>44</v>
      </c>
      <c r="N150" s="2" t="n">
        <v>33</v>
      </c>
      <c r="O150" s="2" t="inlineStr">
        <is>
          <t>"Exception": Phone number not recognized; open 62 days</t>
        </is>
      </c>
      <c r="P150" s="2" t="inlineStr">
        <is>
          <t>Resolve the exception in the EVV system with a reason code and documentation, then bill.</t>
        </is>
      </c>
      <c r="Q150" s="2" t="inlineStr">
        <is>
          <t>Agent drafts; human approves</t>
        </is>
      </c>
    </row>
    <row r="151">
      <c r="A151" s="2" t="n">
        <v>150</v>
      </c>
      <c r="B151" s="2" t="n">
        <v>2</v>
      </c>
      <c r="C151" s="2" t="inlineStr">
        <is>
          <t>UNBILLED_VISIT</t>
        </is>
      </c>
      <c r="D151" s="2" t="inlineStr">
        <is>
          <t>Revenue recoverable</t>
        </is>
      </c>
      <c r="E151" s="2" t="inlineStr">
        <is>
          <t>Verified visit never billed</t>
        </is>
      </c>
      <c r="F151" s="2" t="inlineStr">
        <is>
          <t>092086828</t>
        </is>
      </c>
      <c r="G151" s="2" t="inlineStr">
        <is>
          <t>Davis Harold</t>
        </is>
      </c>
      <c r="H151" s="2" t="inlineStr">
        <is>
          <t>UnitedHealthcare Community Plan</t>
        </is>
      </c>
      <c r="I151" s="7" t="n">
        <v>46257</v>
      </c>
      <c r="J151" s="2" t="inlineStr"/>
      <c r="K151" s="2" t="n">
        <v>10</v>
      </c>
      <c r="L151" s="2" t="n">
        <v>10</v>
      </c>
      <c r="M151" s="5" t="n">
        <v>44</v>
      </c>
      <c r="N151" s="2" t="n">
        <v>37</v>
      </c>
      <c r="O151" s="2" t="inlineStr">
        <is>
          <t>verified visit V40004515, 58 days old, not on any claim</t>
        </is>
      </c>
      <c r="P151" s="2" t="inlineStr">
        <is>
          <t>Add the visit to the next claim batch.</t>
        </is>
      </c>
      <c r="Q151" s="2" t="inlineStr">
        <is>
          <t>Agent drafts claim; agency approves before filing</t>
        </is>
      </c>
    </row>
    <row r="152">
      <c r="A152" s="2" t="n">
        <v>151</v>
      </c>
      <c r="B152" s="2" t="n">
        <v>2</v>
      </c>
      <c r="C152" s="2" t="inlineStr">
        <is>
          <t>EVV_CLAIM_UNMATCHED</t>
        </is>
      </c>
      <c r="D152" s="2" t="inlineStr">
        <is>
          <t>Revenue recoverable</t>
        </is>
      </c>
      <c r="E152" s="2" t="inlineStr">
        <is>
          <t>Claim denied because the state EVV record does not match</t>
        </is>
      </c>
      <c r="F152" s="2" t="inlineStr">
        <is>
          <t>695827852</t>
        </is>
      </c>
      <c r="G152" s="2" t="inlineStr">
        <is>
          <t>Chavez Mildred</t>
        </is>
      </c>
      <c r="H152" s="2" t="inlineStr">
        <is>
          <t>Molina Healthcare of Texas</t>
        </is>
      </c>
      <c r="I152" s="7" t="n">
        <v>46271</v>
      </c>
      <c r="J152" s="2" t="inlineStr">
        <is>
          <t>BB260831080</t>
        </is>
      </c>
      <c r="K152" s="2" t="n">
        <v>10</v>
      </c>
      <c r="L152" s="2" t="n">
        <v>10</v>
      </c>
      <c r="M152" s="5" t="n">
        <v>44</v>
      </c>
      <c r="N152" s="2" t="n">
        <v>51</v>
      </c>
      <c r="O152" s="2" t="inlineStr">
        <is>
          <t>CARC 96 on claim BB260831080, paid 2026-09-30; state EVV record rejected (MID: Member ID does not match state eligibility)</t>
        </is>
      </c>
      <c r="P152" s="2" t="inlineStr">
        <is>
          <t>Correct the visit in visit maintenance before the window closes, then submit an adjusted claim.</t>
        </is>
      </c>
      <c r="Q152" s="2" t="inlineStr">
        <is>
          <t>Agent drafts; human approves</t>
        </is>
      </c>
    </row>
    <row r="153">
      <c r="A153" s="2" t="n">
        <v>152</v>
      </c>
      <c r="B153" s="2" t="n">
        <v>2</v>
      </c>
      <c r="C153" s="2" t="inlineStr">
        <is>
          <t>DENIED_MISSING_INFO</t>
        </is>
      </c>
      <c r="D153" s="2" t="inlineStr">
        <is>
          <t>Revenue recoverable</t>
        </is>
      </c>
      <c r="E153" s="2" t="inlineStr">
        <is>
          <t>Denied: missing or invalid information (CARC 16)</t>
        </is>
      </c>
      <c r="F153" s="2" t="inlineStr">
        <is>
          <t>827204293</t>
        </is>
      </c>
      <c r="G153" s="2" t="inlineStr">
        <is>
          <t>Ramirez Shirley</t>
        </is>
      </c>
      <c r="H153" s="2" t="inlineStr">
        <is>
          <t>Superior HealthPlan</t>
        </is>
      </c>
      <c r="I153" s="7" t="n">
        <v>46197</v>
      </c>
      <c r="J153" s="2" t="inlineStr">
        <is>
          <t>BB260622050</t>
        </is>
      </c>
      <c r="K153" s="2" t="n">
        <v>10</v>
      </c>
      <c r="L153" s="2" t="n">
        <v>10</v>
      </c>
      <c r="M153" s="5" t="n">
        <v>44</v>
      </c>
      <c r="N153" s="2" t="n"/>
      <c r="O153" s="2" t="inlineStr">
        <is>
          <t>CARC 16 on claim BB260622050, paid 2026-07-21; claim had member ID 827204239, roster ID is 827204293</t>
        </is>
      </c>
      <c r="P153" s="2" t="inlineStr">
        <is>
          <t>Correct the data shown in the detail and resubmit.</t>
        </is>
      </c>
      <c r="Q153" s="2" t="inlineStr">
        <is>
          <t>Agent drafts claim; agency approves before filing</t>
        </is>
      </c>
    </row>
    <row r="154">
      <c r="A154" s="2" t="n">
        <v>153</v>
      </c>
      <c r="B154" s="2" t="n">
        <v>2</v>
      </c>
      <c r="C154" s="2" t="inlineStr">
        <is>
          <t>DENIED_MISSING_INFO</t>
        </is>
      </c>
      <c r="D154" s="2" t="inlineStr">
        <is>
          <t>Revenue recoverable</t>
        </is>
      </c>
      <c r="E154" s="2" t="inlineStr">
        <is>
          <t>Denied: missing or invalid information (CARC 16)</t>
        </is>
      </c>
      <c r="F154" s="2" t="inlineStr">
        <is>
          <t>827204293</t>
        </is>
      </c>
      <c r="G154" s="2" t="inlineStr">
        <is>
          <t>Ramirez Shirley</t>
        </is>
      </c>
      <c r="H154" s="2" t="inlineStr">
        <is>
          <t>Superior HealthPlan</t>
        </is>
      </c>
      <c r="I154" s="7" t="n">
        <v>46198</v>
      </c>
      <c r="J154" s="2" t="inlineStr">
        <is>
          <t>BB260622050</t>
        </is>
      </c>
      <c r="K154" s="2" t="n">
        <v>10</v>
      </c>
      <c r="L154" s="2" t="n">
        <v>10</v>
      </c>
      <c r="M154" s="5" t="n">
        <v>44</v>
      </c>
      <c r="N154" s="2" t="n"/>
      <c r="O154" s="2" t="inlineStr">
        <is>
          <t>CARC 16 on claim BB260622050, paid 2026-07-21; claim had member ID 827204239, roster ID is 827204293</t>
        </is>
      </c>
      <c r="P154" s="2" t="inlineStr">
        <is>
          <t>Correct the data shown in the detail and resubmit.</t>
        </is>
      </c>
      <c r="Q154" s="2" t="inlineStr">
        <is>
          <t>Agent drafts claim; agency approves before filing</t>
        </is>
      </c>
    </row>
    <row r="155">
      <c r="A155" s="2" t="n">
        <v>154</v>
      </c>
      <c r="B155" s="2" t="n">
        <v>2</v>
      </c>
      <c r="C155" s="2" t="inlineStr">
        <is>
          <t>DENIED_MISSING_INFO</t>
        </is>
      </c>
      <c r="D155" s="2" t="inlineStr">
        <is>
          <t>Revenue recoverable</t>
        </is>
      </c>
      <c r="E155" s="2" t="inlineStr">
        <is>
          <t>Denied: missing or invalid information (CARC 16)</t>
        </is>
      </c>
      <c r="F155" s="2" t="inlineStr">
        <is>
          <t>827204293</t>
        </is>
      </c>
      <c r="G155" s="2" t="inlineStr">
        <is>
          <t>Ramirez Shirley</t>
        </is>
      </c>
      <c r="H155" s="2" t="inlineStr">
        <is>
          <t>Superior HealthPlan</t>
        </is>
      </c>
      <c r="I155" s="7" t="n">
        <v>46199</v>
      </c>
      <c r="J155" s="2" t="inlineStr">
        <is>
          <t>BB260622050</t>
        </is>
      </c>
      <c r="K155" s="2" t="n">
        <v>10</v>
      </c>
      <c r="L155" s="2" t="n">
        <v>10</v>
      </c>
      <c r="M155" s="5" t="n">
        <v>44</v>
      </c>
      <c r="N155" s="2" t="n"/>
      <c r="O155" s="2" t="inlineStr">
        <is>
          <t>CARC 16 on claim BB260622050, paid 2026-07-21; claim had member ID 827204239, roster ID is 827204293</t>
        </is>
      </c>
      <c r="P155" s="2" t="inlineStr">
        <is>
          <t>Correct the data shown in the detail and resubmit.</t>
        </is>
      </c>
      <c r="Q155" s="2" t="inlineStr">
        <is>
          <t>Agent drafts claim; agency approves before filing</t>
        </is>
      </c>
    </row>
    <row r="156">
      <c r="A156" s="2" t="n">
        <v>155</v>
      </c>
      <c r="B156" s="2" t="n">
        <v>2</v>
      </c>
      <c r="C156" s="2" t="inlineStr">
        <is>
          <t>DENIED_MISSING_INFO</t>
        </is>
      </c>
      <c r="D156" s="2" t="inlineStr">
        <is>
          <t>Revenue recoverable</t>
        </is>
      </c>
      <c r="E156" s="2" t="inlineStr">
        <is>
          <t>Denied: missing or invalid information (CARC 16)</t>
        </is>
      </c>
      <c r="F156" s="2" t="inlineStr">
        <is>
          <t>827204293</t>
        </is>
      </c>
      <c r="G156" s="2" t="inlineStr">
        <is>
          <t>Ramirez Shirley</t>
        </is>
      </c>
      <c r="H156" s="2" t="inlineStr">
        <is>
          <t>Superior HealthPlan</t>
        </is>
      </c>
      <c r="I156" s="7" t="n">
        <v>46200</v>
      </c>
      <c r="J156" s="2" t="inlineStr">
        <is>
          <t>BB260622050</t>
        </is>
      </c>
      <c r="K156" s="2" t="n">
        <v>10</v>
      </c>
      <c r="L156" s="2" t="n">
        <v>10</v>
      </c>
      <c r="M156" s="5" t="n">
        <v>44</v>
      </c>
      <c r="N156" s="2" t="n"/>
      <c r="O156" s="2" t="inlineStr">
        <is>
          <t>CARC 16 on claim BB260622050, paid 2026-07-21; claim had member ID 827204239, roster ID is 827204293</t>
        </is>
      </c>
      <c r="P156" s="2" t="inlineStr">
        <is>
          <t>Correct the data shown in the detail and resubmit.</t>
        </is>
      </c>
      <c r="Q156" s="2" t="inlineStr">
        <is>
          <t>Agent drafts claim; agency approves before filing</t>
        </is>
      </c>
    </row>
    <row r="157">
      <c r="A157" s="2" t="n">
        <v>156</v>
      </c>
      <c r="B157" s="2" t="n">
        <v>2</v>
      </c>
      <c r="C157" s="2" t="inlineStr">
        <is>
          <t>DENIED_NO_AUTH</t>
        </is>
      </c>
      <c r="D157" s="2" t="inlineStr">
        <is>
          <t>Revenue recoverable</t>
        </is>
      </c>
      <c r="E157" s="2" t="inlineStr">
        <is>
          <t>Denied: no authorization (CARC 197)</t>
        </is>
      </c>
      <c r="F157" s="2" t="inlineStr">
        <is>
          <t>041979237</t>
        </is>
      </c>
      <c r="G157" s="2" t="inlineStr">
        <is>
          <t>Martin Betty</t>
        </is>
      </c>
      <c r="H157" s="2" t="inlineStr">
        <is>
          <t>Molina Healthcare of Texas</t>
        </is>
      </c>
      <c r="I157" s="7" t="n">
        <v>46269</v>
      </c>
      <c r="J157" s="2" t="inlineStr">
        <is>
          <t>BB260831045</t>
        </is>
      </c>
      <c r="K157" s="2" t="n">
        <v>9</v>
      </c>
      <c r="L157" s="2" t="n">
        <v>9</v>
      </c>
      <c r="M157" s="5" t="n">
        <v>39.6</v>
      </c>
      <c r="N157" s="2" t="n"/>
      <c r="O157" s="2" t="inlineStr">
        <is>
          <t>CARC 197 on claim BB260831045, paid 2026-09-30</t>
        </is>
      </c>
      <c r="P157" s="2" t="inlineStr">
        <is>
          <t>Request retro-authorization from the plan, then resubmit or appeal.</t>
        </is>
      </c>
      <c r="Q157" s="2" t="inlineStr">
        <is>
          <t>Agent drafts; human approves</t>
        </is>
      </c>
    </row>
    <row r="158">
      <c r="A158" s="2" t="n">
        <v>157</v>
      </c>
      <c r="B158" s="2" t="n">
        <v>2</v>
      </c>
      <c r="C158" s="2" t="inlineStr">
        <is>
          <t>DENIED_NO_AUTH</t>
        </is>
      </c>
      <c r="D158" s="2" t="inlineStr">
        <is>
          <t>Revenue recoverable</t>
        </is>
      </c>
      <c r="E158" s="2" t="inlineStr">
        <is>
          <t>Denied: no authorization (CARC 197)</t>
        </is>
      </c>
      <c r="F158" s="2" t="inlineStr">
        <is>
          <t>041979237</t>
        </is>
      </c>
      <c r="G158" s="2" t="inlineStr">
        <is>
          <t>Martin Betty</t>
        </is>
      </c>
      <c r="H158" s="2" t="inlineStr">
        <is>
          <t>Molina Healthcare of Texas</t>
        </is>
      </c>
      <c r="I158" s="7" t="n">
        <v>46280</v>
      </c>
      <c r="J158" s="2" t="inlineStr">
        <is>
          <t>BB260914045</t>
        </is>
      </c>
      <c r="K158" s="2" t="n">
        <v>9</v>
      </c>
      <c r="L158" s="2" t="n">
        <v>9</v>
      </c>
      <c r="M158" s="5" t="n">
        <v>39.6</v>
      </c>
      <c r="N158" s="2" t="n"/>
      <c r="O158" s="2" t="inlineStr">
        <is>
          <t>CARC 197 on claim BB260914045, paid 2026-10-14</t>
        </is>
      </c>
      <c r="P158" s="2" t="inlineStr">
        <is>
          <t>Request retro-authorization from the plan, then resubmit or appeal.</t>
        </is>
      </c>
      <c r="Q158" s="2" t="inlineStr">
        <is>
          <t>Agent drafts; human approves</t>
        </is>
      </c>
    </row>
    <row r="159">
      <c r="A159" s="2" t="n">
        <v>158</v>
      </c>
      <c r="B159" s="2" t="n">
        <v>2</v>
      </c>
      <c r="C159" s="2" t="inlineStr">
        <is>
          <t>EVV_EXCEPTION_UNRESOLVED</t>
        </is>
      </c>
      <c r="D159" s="2" t="inlineStr">
        <is>
          <t>Revenue recoverable</t>
        </is>
      </c>
      <c r="E159" s="2" t="inlineStr">
        <is>
          <t>EVV exception is blocking billing</t>
        </is>
      </c>
      <c r="F159" s="2" t="inlineStr">
        <is>
          <t>188969291</t>
        </is>
      </c>
      <c r="G159" s="2" t="inlineStr">
        <is>
          <t>Chavez Yolanda</t>
        </is>
      </c>
      <c r="H159" s="2" t="inlineStr">
        <is>
          <t>Superior HealthPlan</t>
        </is>
      </c>
      <c r="I159" s="7" t="n">
        <v>46254</v>
      </c>
      <c r="J159" s="2" t="inlineStr"/>
      <c r="K159" s="2" t="n">
        <v>9</v>
      </c>
      <c r="L159" s="2" t="n">
        <v>9</v>
      </c>
      <c r="M159" s="5" t="n">
        <v>39.6</v>
      </c>
      <c r="N159" s="2" t="n">
        <v>34</v>
      </c>
      <c r="O159" s="2" t="inlineStr">
        <is>
          <t>"Exception": Visit not scheduled; open 61 days</t>
        </is>
      </c>
      <c r="P159" s="2" t="inlineStr">
        <is>
          <t>Resolve the exception in the EVV system with a reason code and documentation, then bill.</t>
        </is>
      </c>
      <c r="Q159" s="2" t="inlineStr">
        <is>
          <t>Agent drafts; human approves</t>
        </is>
      </c>
    </row>
    <row r="160">
      <c r="A160" s="2" t="n">
        <v>159</v>
      </c>
      <c r="B160" s="2" t="n">
        <v>2</v>
      </c>
      <c r="C160" s="2" t="inlineStr">
        <is>
          <t>UNBILLED_VISIT</t>
        </is>
      </c>
      <c r="D160" s="2" t="inlineStr">
        <is>
          <t>Revenue recoverable</t>
        </is>
      </c>
      <c r="E160" s="2" t="inlineStr">
        <is>
          <t>Verified visit never billed</t>
        </is>
      </c>
      <c r="F160" s="2" t="inlineStr">
        <is>
          <t>209832638</t>
        </is>
      </c>
      <c r="G160" s="2" t="inlineStr">
        <is>
          <t>Williams Rosa</t>
        </is>
      </c>
      <c r="H160" s="2" t="inlineStr">
        <is>
          <t>UnitedHealthcare Community Plan</t>
        </is>
      </c>
      <c r="I160" s="7" t="n">
        <v>46297</v>
      </c>
      <c r="J160" s="2" t="inlineStr"/>
      <c r="K160" s="2" t="n">
        <v>9</v>
      </c>
      <c r="L160" s="2" t="n">
        <v>9</v>
      </c>
      <c r="M160" s="5" t="n">
        <v>39.6</v>
      </c>
      <c r="N160" s="2" t="n">
        <v>77</v>
      </c>
      <c r="O160" s="2" t="inlineStr">
        <is>
          <t>verified visit V40007440, 18 days old, not on any claim</t>
        </is>
      </c>
      <c r="P160" s="2" t="inlineStr">
        <is>
          <t>Add the visit to the next claim batch.</t>
        </is>
      </c>
      <c r="Q160" s="2" t="inlineStr">
        <is>
          <t>Agent drafts claim; agency approves before filing</t>
        </is>
      </c>
    </row>
    <row r="161">
      <c r="A161" s="2" t="n">
        <v>160</v>
      </c>
      <c r="B161" s="2" t="n">
        <v>2</v>
      </c>
      <c r="C161" s="2" t="inlineStr">
        <is>
          <t>UNBILLED_VISIT</t>
        </is>
      </c>
      <c r="D161" s="2" t="inlineStr">
        <is>
          <t>Revenue recoverable</t>
        </is>
      </c>
      <c r="E161" s="2" t="inlineStr">
        <is>
          <t>Verified visit never billed</t>
        </is>
      </c>
      <c r="F161" s="2" t="inlineStr">
        <is>
          <t>638885393</t>
        </is>
      </c>
      <c r="G161" s="2" t="inlineStr">
        <is>
          <t>Jackson Ramon</t>
        </is>
      </c>
      <c r="H161" s="2" t="inlineStr">
        <is>
          <t>Wellpoint Texas</t>
        </is>
      </c>
      <c r="I161" s="7" t="n">
        <v>46243</v>
      </c>
      <c r="J161" s="2" t="inlineStr"/>
      <c r="K161" s="2" t="n">
        <v>9</v>
      </c>
      <c r="L161" s="2" t="n">
        <v>9</v>
      </c>
      <c r="M161" s="5" t="n">
        <v>39.6</v>
      </c>
      <c r="N161" s="2" t="n">
        <v>23</v>
      </c>
      <c r="O161" s="2" t="inlineStr">
        <is>
          <t>verified visit V40003488, 72 days old, not on any claim</t>
        </is>
      </c>
      <c r="P161" s="2" t="inlineStr">
        <is>
          <t>Add the visit to the next claim batch.</t>
        </is>
      </c>
      <c r="Q161" s="2" t="inlineStr">
        <is>
          <t>Agent drafts claim; agency approves before filing</t>
        </is>
      </c>
    </row>
    <row r="162">
      <c r="A162" s="2" t="n">
        <v>161</v>
      </c>
      <c r="B162" s="2" t="n">
        <v>2</v>
      </c>
      <c r="C162" s="2" t="inlineStr">
        <is>
          <t>EVV_EXCEPTION_UNRESOLVED</t>
        </is>
      </c>
      <c r="D162" s="2" t="inlineStr">
        <is>
          <t>Revenue recoverable</t>
        </is>
      </c>
      <c r="E162" s="2" t="inlineStr">
        <is>
          <t>EVV exception is blocking billing</t>
        </is>
      </c>
      <c r="F162" s="2" t="inlineStr">
        <is>
          <t>713044516</t>
        </is>
      </c>
      <c r="G162" s="2" t="inlineStr">
        <is>
          <t>Flores Maria</t>
        </is>
      </c>
      <c r="H162" s="2" t="inlineStr">
        <is>
          <t>Molina Healthcare of Texas</t>
        </is>
      </c>
      <c r="I162" s="7" t="n">
        <v>46246</v>
      </c>
      <c r="J162" s="2" t="inlineStr"/>
      <c r="K162" s="2" t="n">
        <v>9</v>
      </c>
      <c r="L162" s="2" t="n">
        <v>9</v>
      </c>
      <c r="M162" s="5" t="n">
        <v>39.6</v>
      </c>
      <c r="N162" s="2" t="n">
        <v>26</v>
      </c>
      <c r="O162" s="2" t="inlineStr">
        <is>
          <t>"Exception": Visit not scheduled; open 69 days</t>
        </is>
      </c>
      <c r="P162" s="2" t="inlineStr">
        <is>
          <t>Resolve the exception in the EVV system with a reason code and documentation, then bill.</t>
        </is>
      </c>
      <c r="Q162" s="2" t="inlineStr">
        <is>
          <t>Agent drafts; human approves</t>
        </is>
      </c>
    </row>
    <row r="163">
      <c r="A163" s="2" t="n">
        <v>162</v>
      </c>
      <c r="B163" s="2" t="n">
        <v>2</v>
      </c>
      <c r="C163" s="2" t="inlineStr">
        <is>
          <t>EVV_CLAIM_UNMATCHED</t>
        </is>
      </c>
      <c r="D163" s="2" t="inlineStr">
        <is>
          <t>Revenue recoverable</t>
        </is>
      </c>
      <c r="E163" s="2" t="inlineStr">
        <is>
          <t>Claim denied because the state EVV record does not match</t>
        </is>
      </c>
      <c r="F163" s="2" t="inlineStr">
        <is>
          <t>004248611</t>
        </is>
      </c>
      <c r="G163" s="2" t="inlineStr">
        <is>
          <t>Gonzalez Maria</t>
        </is>
      </c>
      <c r="H163" s="2" t="inlineStr">
        <is>
          <t>Superior HealthPlan</t>
        </is>
      </c>
      <c r="I163" s="7" t="n">
        <v>46231</v>
      </c>
      <c r="J163" s="2" t="inlineStr">
        <is>
          <t>BB260727042</t>
        </is>
      </c>
      <c r="K163" s="2" t="n">
        <v>8</v>
      </c>
      <c r="L163" s="2" t="n">
        <v>8</v>
      </c>
      <c r="M163" s="5" t="n">
        <v>35.2</v>
      </c>
      <c r="N163" s="2" t="n">
        <v>11</v>
      </c>
      <c r="O163" s="2" t="inlineStr">
        <is>
          <t>CARC 96 on claim BB260727042, paid 2026-08-25; state EVV record rejected (SVC: Service code not authorized for member)</t>
        </is>
      </c>
      <c r="P163" s="2" t="inlineStr">
        <is>
          <t>Correct the visit in visit maintenance before the window closes, then submit an adjusted claim.</t>
        </is>
      </c>
      <c r="Q163" s="2" t="inlineStr">
        <is>
          <t>Agent drafts; human approves</t>
        </is>
      </c>
    </row>
    <row r="164">
      <c r="A164" s="2" t="n">
        <v>163</v>
      </c>
      <c r="B164" s="2" t="n">
        <v>2</v>
      </c>
      <c r="C164" s="2" t="inlineStr">
        <is>
          <t>UNBILLED_VISIT</t>
        </is>
      </c>
      <c r="D164" s="2" t="inlineStr">
        <is>
          <t>Revenue recoverable</t>
        </is>
      </c>
      <c r="E164" s="2" t="inlineStr">
        <is>
          <t>Verified visit never billed</t>
        </is>
      </c>
      <c r="F164" s="2" t="inlineStr">
        <is>
          <t>004248611</t>
        </is>
      </c>
      <c r="G164" s="2" t="inlineStr">
        <is>
          <t>Gonzalez Maria</t>
        </is>
      </c>
      <c r="H164" s="2" t="inlineStr">
        <is>
          <t>Superior HealthPlan</t>
        </is>
      </c>
      <c r="I164" s="7" t="n">
        <v>46247</v>
      </c>
      <c r="J164" s="2" t="inlineStr"/>
      <c r="K164" s="2" t="n">
        <v>8</v>
      </c>
      <c r="L164" s="2" t="n">
        <v>8</v>
      </c>
      <c r="M164" s="5" t="n">
        <v>35.2</v>
      </c>
      <c r="N164" s="2" t="n">
        <v>27</v>
      </c>
      <c r="O164" s="2" t="inlineStr">
        <is>
          <t>verified visit V40003798, 68 days old, not on any claim</t>
        </is>
      </c>
      <c r="P164" s="2" t="inlineStr">
        <is>
          <t>Add the visit to the next claim batch.</t>
        </is>
      </c>
      <c r="Q164" s="2" t="inlineStr">
        <is>
          <t>Agent drafts claim; agency approves before filing</t>
        </is>
      </c>
    </row>
    <row r="165">
      <c r="A165" s="2" t="n">
        <v>164</v>
      </c>
      <c r="B165" s="2" t="n">
        <v>2</v>
      </c>
      <c r="C165" s="2" t="inlineStr">
        <is>
          <t>ADJUSTED_CLAIM_NEEDED</t>
        </is>
      </c>
      <c r="D165" s="2" t="inlineStr">
        <is>
          <t>Revenue recoverable</t>
        </is>
      </c>
      <c r="E165" s="2" t="inlineStr">
        <is>
          <t>Visit fixed in visit maintenance after the denial; adjusted claim never sent</t>
        </is>
      </c>
      <c r="F165" s="2" t="inlineStr">
        <is>
          <t>010141561</t>
        </is>
      </c>
      <c r="G165" s="2" t="inlineStr">
        <is>
          <t>Thomas Jesus</t>
        </is>
      </c>
      <c r="H165" s="2" t="inlineStr">
        <is>
          <t>Molina Healthcare of Texas</t>
        </is>
      </c>
      <c r="I165" s="7" t="n">
        <v>46219</v>
      </c>
      <c r="J165" s="2" t="inlineStr">
        <is>
          <t>BB260713047</t>
        </is>
      </c>
      <c r="K165" s="2" t="n">
        <v>8</v>
      </c>
      <c r="L165" s="2" t="n">
        <v>8</v>
      </c>
      <c r="M165" s="5" t="n">
        <v>35.2</v>
      </c>
      <c r="N165" s="2" t="n">
        <v>-1</v>
      </c>
      <c r="O165" s="2" t="inlineStr">
        <is>
          <t>CARC 96 on claim BB260713047, paid 2026-08-12; visit maintenance fixed the state record on 2026-08-15; no adjusted claim since</t>
        </is>
      </c>
      <c r="P165" s="2" t="inlineStr">
        <is>
          <t>Submit the adjusted claim (frequency code 7, payer claim number) now.</t>
        </is>
      </c>
      <c r="Q165" s="2" t="inlineStr">
        <is>
          <t>Agent drafts claim; agency approves before filing</t>
        </is>
      </c>
    </row>
    <row r="166">
      <c r="A166" s="2" t="n">
        <v>165</v>
      </c>
      <c r="B166" s="2" t="n">
        <v>2</v>
      </c>
      <c r="C166" s="2" t="inlineStr">
        <is>
          <t>EVV_CLAIM_UNMATCHED</t>
        </is>
      </c>
      <c r="D166" s="2" t="inlineStr">
        <is>
          <t>Revenue recoverable</t>
        </is>
      </c>
      <c r="E166" s="2" t="inlineStr">
        <is>
          <t>Claim denied because the state EVV record does not match</t>
        </is>
      </c>
      <c r="F166" s="2" t="inlineStr">
        <is>
          <t>015708931</t>
        </is>
      </c>
      <c r="G166" s="2" t="inlineStr">
        <is>
          <t>Johnson Irma</t>
        </is>
      </c>
      <c r="H166" s="2" t="inlineStr">
        <is>
          <t>Molina Healthcare of Texas</t>
        </is>
      </c>
      <c r="I166" s="7" t="n">
        <v>46244</v>
      </c>
      <c r="J166" s="2" t="inlineStr">
        <is>
          <t>BB260810077</t>
        </is>
      </c>
      <c r="K166" s="2" t="n">
        <v>8</v>
      </c>
      <c r="L166" s="2" t="n">
        <v>8</v>
      </c>
      <c r="M166" s="5" t="n">
        <v>35.2</v>
      </c>
      <c r="N166" s="2" t="n">
        <v>24</v>
      </c>
      <c r="O166" s="2" t="inlineStr">
        <is>
          <t>CARC 96 on claim BB260810077, paid 2026-09-09; state EVV record rejected (TIME: Missing or overlapping clock time)</t>
        </is>
      </c>
      <c r="P166" s="2" t="inlineStr">
        <is>
          <t>Correct the visit in visit maintenance before the window closes, then submit an adjusted claim.</t>
        </is>
      </c>
      <c r="Q166" s="2" t="inlineStr">
        <is>
          <t>Agent drafts; human approves</t>
        </is>
      </c>
    </row>
    <row r="167">
      <c r="A167" s="2" t="n">
        <v>166</v>
      </c>
      <c r="B167" s="2" t="n">
        <v>2</v>
      </c>
      <c r="C167" s="2" t="inlineStr">
        <is>
          <t>DENIED_NO_AUTH</t>
        </is>
      </c>
      <c r="D167" s="2" t="inlineStr">
        <is>
          <t>Revenue recoverable</t>
        </is>
      </c>
      <c r="E167" s="2" t="inlineStr">
        <is>
          <t>Denied: no authorization (CARC 197)</t>
        </is>
      </c>
      <c r="F167" s="2" t="inlineStr">
        <is>
          <t>041979237</t>
        </is>
      </c>
      <c r="G167" s="2" t="inlineStr">
        <is>
          <t>Martin Betty</t>
        </is>
      </c>
      <c r="H167" s="2" t="inlineStr">
        <is>
          <t>Molina Healthcare of Texas</t>
        </is>
      </c>
      <c r="I167" s="7" t="n">
        <v>46262</v>
      </c>
      <c r="J167" s="2" t="inlineStr">
        <is>
          <t>BB260824045</t>
        </is>
      </c>
      <c r="K167" s="2" t="n">
        <v>8</v>
      </c>
      <c r="L167" s="2" t="n">
        <v>8</v>
      </c>
      <c r="M167" s="5" t="n">
        <v>35.2</v>
      </c>
      <c r="N167" s="2" t="n"/>
      <c r="O167" s="2" t="inlineStr">
        <is>
          <t>CARC 197 on claim BB260824045, paid 2026-09-23</t>
        </is>
      </c>
      <c r="P167" s="2" t="inlineStr">
        <is>
          <t>Request retro-authorization from the plan, then resubmit or appeal.</t>
        </is>
      </c>
      <c r="Q167" s="2" t="inlineStr">
        <is>
          <t>Agent drafts; human approves</t>
        </is>
      </c>
    </row>
    <row r="168">
      <c r="A168" s="2" t="n">
        <v>167</v>
      </c>
      <c r="B168" s="2" t="n">
        <v>2</v>
      </c>
      <c r="C168" s="2" t="inlineStr">
        <is>
          <t>DENIED_NO_AUTH</t>
        </is>
      </c>
      <c r="D168" s="2" t="inlineStr">
        <is>
          <t>Revenue recoverable</t>
        </is>
      </c>
      <c r="E168" s="2" t="inlineStr">
        <is>
          <t>Denied: no authorization (CARC 197)</t>
        </is>
      </c>
      <c r="F168" s="2" t="inlineStr">
        <is>
          <t>041979237</t>
        </is>
      </c>
      <c r="G168" s="2" t="inlineStr">
        <is>
          <t>Martin Betty</t>
        </is>
      </c>
      <c r="H168" s="2" t="inlineStr">
        <is>
          <t>Molina Healthcare of Texas</t>
        </is>
      </c>
      <c r="I168" s="7" t="n">
        <v>46266</v>
      </c>
      <c r="J168" s="2" t="inlineStr">
        <is>
          <t>BB260831045</t>
        </is>
      </c>
      <c r="K168" s="2" t="n">
        <v>8</v>
      </c>
      <c r="L168" s="2" t="n">
        <v>8</v>
      </c>
      <c r="M168" s="5" t="n">
        <v>35.2</v>
      </c>
      <c r="N168" s="2" t="n"/>
      <c r="O168" s="2" t="inlineStr">
        <is>
          <t>CARC 197 on claim BB260831045, paid 2026-09-30</t>
        </is>
      </c>
      <c r="P168" s="2" t="inlineStr">
        <is>
          <t>Request retro-authorization from the plan, then resubmit or appeal.</t>
        </is>
      </c>
      <c r="Q168" s="2" t="inlineStr">
        <is>
          <t>Agent drafts; human approves</t>
        </is>
      </c>
    </row>
    <row r="169">
      <c r="A169" s="2" t="n">
        <v>168</v>
      </c>
      <c r="B169" s="2" t="n">
        <v>2</v>
      </c>
      <c r="C169" s="2" t="inlineStr">
        <is>
          <t>DENIED_NO_AUTH</t>
        </is>
      </c>
      <c r="D169" s="2" t="inlineStr">
        <is>
          <t>Revenue recoverable</t>
        </is>
      </c>
      <c r="E169" s="2" t="inlineStr">
        <is>
          <t>Denied: no authorization (CARC 197)</t>
        </is>
      </c>
      <c r="F169" s="2" t="inlineStr">
        <is>
          <t>041979237</t>
        </is>
      </c>
      <c r="G169" s="2" t="inlineStr">
        <is>
          <t>Martin Betty</t>
        </is>
      </c>
      <c r="H169" s="2" t="inlineStr">
        <is>
          <t>Molina Healthcare of Texas</t>
        </is>
      </c>
      <c r="I169" s="7" t="n">
        <v>46268</v>
      </c>
      <c r="J169" s="2" t="inlineStr">
        <is>
          <t>BB260831045</t>
        </is>
      </c>
      <c r="K169" s="2" t="n">
        <v>8</v>
      </c>
      <c r="L169" s="2" t="n">
        <v>8</v>
      </c>
      <c r="M169" s="5" t="n">
        <v>35.2</v>
      </c>
      <c r="N169" s="2" t="n"/>
      <c r="O169" s="2" t="inlineStr">
        <is>
          <t>CARC 197 on claim BB260831045, paid 2026-09-30</t>
        </is>
      </c>
      <c r="P169" s="2" t="inlineStr">
        <is>
          <t>Request retro-authorization from the plan, then resubmit or appeal.</t>
        </is>
      </c>
      <c r="Q169" s="2" t="inlineStr">
        <is>
          <t>Agent drafts; human approves</t>
        </is>
      </c>
    </row>
    <row r="170">
      <c r="A170" s="2" t="n">
        <v>169</v>
      </c>
      <c r="B170" s="2" t="n">
        <v>2</v>
      </c>
      <c r="C170" s="2" t="inlineStr">
        <is>
          <t>DENIED_NO_AUTH</t>
        </is>
      </c>
      <c r="D170" s="2" t="inlineStr">
        <is>
          <t>Revenue recoverable</t>
        </is>
      </c>
      <c r="E170" s="2" t="inlineStr">
        <is>
          <t>Denied: no authorization (CARC 197)</t>
        </is>
      </c>
      <c r="F170" s="2" t="inlineStr">
        <is>
          <t>041979237</t>
        </is>
      </c>
      <c r="G170" s="2" t="inlineStr">
        <is>
          <t>Martin Betty</t>
        </is>
      </c>
      <c r="H170" s="2" t="inlineStr">
        <is>
          <t>Molina Healthcare of Texas</t>
        </is>
      </c>
      <c r="I170" s="7" t="n">
        <v>46275</v>
      </c>
      <c r="J170" s="2" t="inlineStr">
        <is>
          <t>BB260907045</t>
        </is>
      </c>
      <c r="K170" s="2" t="n">
        <v>8</v>
      </c>
      <c r="L170" s="2" t="n">
        <v>8</v>
      </c>
      <c r="M170" s="5" t="n">
        <v>35.2</v>
      </c>
      <c r="N170" s="2" t="n"/>
      <c r="O170" s="2" t="inlineStr">
        <is>
          <t>CARC 197 on claim BB260907045, paid 2026-10-07</t>
        </is>
      </c>
      <c r="P170" s="2" t="inlineStr">
        <is>
          <t>Request retro-authorization from the plan, then resubmit or appeal.</t>
        </is>
      </c>
      <c r="Q170" s="2" t="inlineStr">
        <is>
          <t>Agent drafts; human approves</t>
        </is>
      </c>
    </row>
    <row r="171">
      <c r="A171" s="2" t="n">
        <v>170</v>
      </c>
      <c r="B171" s="2" t="n">
        <v>2</v>
      </c>
      <c r="C171" s="2" t="inlineStr">
        <is>
          <t>DENIED_NO_AUTH</t>
        </is>
      </c>
      <c r="D171" s="2" t="inlineStr">
        <is>
          <t>Revenue recoverable</t>
        </is>
      </c>
      <c r="E171" s="2" t="inlineStr">
        <is>
          <t>Denied: no authorization (CARC 197)</t>
        </is>
      </c>
      <c r="F171" s="2" t="inlineStr">
        <is>
          <t>041979237</t>
        </is>
      </c>
      <c r="G171" s="2" t="inlineStr">
        <is>
          <t>Martin Betty</t>
        </is>
      </c>
      <c r="H171" s="2" t="inlineStr">
        <is>
          <t>Molina Healthcare of Texas</t>
        </is>
      </c>
      <c r="I171" s="7" t="n">
        <v>46282</v>
      </c>
      <c r="J171" s="2" t="inlineStr">
        <is>
          <t>BB260914045</t>
        </is>
      </c>
      <c r="K171" s="2" t="n">
        <v>8</v>
      </c>
      <c r="L171" s="2" t="n">
        <v>8</v>
      </c>
      <c r="M171" s="5" t="n">
        <v>35.2</v>
      </c>
      <c r="N171" s="2" t="n"/>
      <c r="O171" s="2" t="inlineStr">
        <is>
          <t>CARC 197 on claim BB260914045, paid 2026-10-14</t>
        </is>
      </c>
      <c r="P171" s="2" t="inlineStr">
        <is>
          <t>Request retro-authorization from the plan, then resubmit or appeal.</t>
        </is>
      </c>
      <c r="Q171" s="2" t="inlineStr">
        <is>
          <t>Agent drafts; human approves</t>
        </is>
      </c>
    </row>
    <row r="172">
      <c r="A172" s="2" t="n">
        <v>171</v>
      </c>
      <c r="B172" s="2" t="n">
        <v>2</v>
      </c>
      <c r="C172" s="2" t="inlineStr">
        <is>
          <t>DENIED_NO_AUTH</t>
        </is>
      </c>
      <c r="D172" s="2" t="inlineStr">
        <is>
          <t>Revenue recoverable</t>
        </is>
      </c>
      <c r="E172" s="2" t="inlineStr">
        <is>
          <t>Denied: no authorization (CARC 197)</t>
        </is>
      </c>
      <c r="F172" s="2" t="inlineStr">
        <is>
          <t>041979237</t>
        </is>
      </c>
      <c r="G172" s="2" t="inlineStr">
        <is>
          <t>Martin Betty</t>
        </is>
      </c>
      <c r="H172" s="2" t="inlineStr">
        <is>
          <t>Molina Healthcare of Texas</t>
        </is>
      </c>
      <c r="I172" s="7" t="n">
        <v>46283</v>
      </c>
      <c r="J172" s="2" t="inlineStr">
        <is>
          <t>BB260914045</t>
        </is>
      </c>
      <c r="K172" s="2" t="n">
        <v>8</v>
      </c>
      <c r="L172" s="2" t="n">
        <v>8</v>
      </c>
      <c r="M172" s="5" t="n">
        <v>35.2</v>
      </c>
      <c r="N172" s="2" t="n"/>
      <c r="O172" s="2" t="inlineStr">
        <is>
          <t>CARC 197 on claim BB260914045, paid 2026-10-14</t>
        </is>
      </c>
      <c r="P172" s="2" t="inlineStr">
        <is>
          <t>Request retro-authorization from the plan, then resubmit or appeal.</t>
        </is>
      </c>
      <c r="Q172" s="2" t="inlineStr">
        <is>
          <t>Agent drafts; human approves</t>
        </is>
      </c>
    </row>
    <row r="173">
      <c r="A173" s="2" t="n">
        <v>172</v>
      </c>
      <c r="B173" s="2" t="n">
        <v>2</v>
      </c>
      <c r="C173" s="2" t="inlineStr">
        <is>
          <t>UNBILLED_VISIT</t>
        </is>
      </c>
      <c r="D173" s="2" t="inlineStr">
        <is>
          <t>Revenue recoverable</t>
        </is>
      </c>
      <c r="E173" s="2" t="inlineStr">
        <is>
          <t>Verified visit never billed</t>
        </is>
      </c>
      <c r="F173" s="2" t="inlineStr">
        <is>
          <t>046019528</t>
        </is>
      </c>
      <c r="G173" s="2" t="inlineStr">
        <is>
          <t>Jackson John</t>
        </is>
      </c>
      <c r="H173" s="2" t="inlineStr">
        <is>
          <t>Wellpoint Texas</t>
        </is>
      </c>
      <c r="I173" s="7" t="n">
        <v>46244</v>
      </c>
      <c r="J173" s="2" t="inlineStr"/>
      <c r="K173" s="2" t="n">
        <v>8</v>
      </c>
      <c r="L173" s="2" t="n">
        <v>8</v>
      </c>
      <c r="M173" s="5" t="n">
        <v>35.2</v>
      </c>
      <c r="N173" s="2" t="n">
        <v>24</v>
      </c>
      <c r="O173" s="2" t="inlineStr">
        <is>
          <t>verified visit V40003606, 71 days old, not on any claim</t>
        </is>
      </c>
      <c r="P173" s="2" t="inlineStr">
        <is>
          <t>Add the visit to the next claim batch.</t>
        </is>
      </c>
      <c r="Q173" s="2" t="inlineStr">
        <is>
          <t>Agent drafts claim; agency approves before filing</t>
        </is>
      </c>
    </row>
    <row r="174">
      <c r="A174" s="2" t="n">
        <v>173</v>
      </c>
      <c r="B174" s="2" t="n">
        <v>2</v>
      </c>
      <c r="C174" s="2" t="inlineStr">
        <is>
          <t>UNBILLED_VISIT</t>
        </is>
      </c>
      <c r="D174" s="2" t="inlineStr">
        <is>
          <t>Revenue recoverable</t>
        </is>
      </c>
      <c r="E174" s="2" t="inlineStr">
        <is>
          <t>Verified visit never billed</t>
        </is>
      </c>
      <c r="F174" s="2" t="inlineStr">
        <is>
          <t>047887838</t>
        </is>
      </c>
      <c r="G174" s="2" t="inlineStr">
        <is>
          <t>Morales Mildred</t>
        </is>
      </c>
      <c r="H174" s="2" t="inlineStr">
        <is>
          <t>Wellpoint Texas</t>
        </is>
      </c>
      <c r="I174" s="7" t="n">
        <v>46248</v>
      </c>
      <c r="J174" s="2" t="inlineStr"/>
      <c r="K174" s="2" t="n">
        <v>8</v>
      </c>
      <c r="L174" s="2" t="n">
        <v>8</v>
      </c>
      <c r="M174" s="5" t="n">
        <v>35.2</v>
      </c>
      <c r="N174" s="2" t="n">
        <v>28</v>
      </c>
      <c r="O174" s="2" t="inlineStr">
        <is>
          <t>verified visit V40003855, 67 days old, not on any claim</t>
        </is>
      </c>
      <c r="P174" s="2" t="inlineStr">
        <is>
          <t>Add the visit to the next claim batch.</t>
        </is>
      </c>
      <c r="Q174" s="2" t="inlineStr">
        <is>
          <t>Agent drafts claim; agency approves before filing</t>
        </is>
      </c>
    </row>
    <row r="175">
      <c r="A175" s="2" t="n">
        <v>174</v>
      </c>
      <c r="B175" s="2" t="n">
        <v>2</v>
      </c>
      <c r="C175" s="2" t="inlineStr">
        <is>
          <t>EVV_VISIT_REJECTED</t>
        </is>
      </c>
      <c r="D175" s="2" t="inlineStr">
        <is>
          <t>Revenue recoverable</t>
        </is>
      </c>
      <c r="E175" s="2" t="inlineStr">
        <is>
          <t>Visit verified by the agency but rejected by the state EVV aggregator</t>
        </is>
      </c>
      <c r="F175" s="2" t="inlineStr">
        <is>
          <t>050201462</t>
        </is>
      </c>
      <c r="G175" s="2" t="inlineStr">
        <is>
          <t>Gonzalez Dorothy</t>
        </is>
      </c>
      <c r="H175" s="2" t="inlineStr">
        <is>
          <t>Superior HealthPlan</t>
        </is>
      </c>
      <c r="I175" s="7" t="n">
        <v>46290</v>
      </c>
      <c r="J175" s="2" t="inlineStr"/>
      <c r="K175" s="2" t="n">
        <v>8</v>
      </c>
      <c r="L175" s="2" t="n">
        <v>8</v>
      </c>
      <c r="M175" s="5" t="n">
        <v>35.2</v>
      </c>
      <c r="N175" s="2" t="n">
        <v>70</v>
      </c>
      <c r="O175" s="2" t="inlineStr">
        <is>
          <t>agency shows visit V40006909 verified; state aggregator rejected it (ATT: Attendant not linked to member)</t>
        </is>
      </c>
      <c r="P175" s="2" t="inlineStr">
        <is>
          <t>Fix the visit in visit maintenance using the rejection code (see the EVV worklist), then bill it.</t>
        </is>
      </c>
      <c r="Q175" s="2" t="inlineStr">
        <is>
          <t>Agent drafts; human approves</t>
        </is>
      </c>
    </row>
    <row r="176">
      <c r="A176" s="2" t="n">
        <v>175</v>
      </c>
      <c r="B176" s="2" t="n">
        <v>2</v>
      </c>
      <c r="C176" s="2" t="inlineStr">
        <is>
          <t>EVV_EXCEPTION_UNRESOLVED</t>
        </is>
      </c>
      <c r="D176" s="2" t="inlineStr">
        <is>
          <t>Revenue recoverable</t>
        </is>
      </c>
      <c r="E176" s="2" t="inlineStr">
        <is>
          <t>EVV exception is blocking billing</t>
        </is>
      </c>
      <c r="F176" s="2" t="inlineStr">
        <is>
          <t>063204945</t>
        </is>
      </c>
      <c r="G176" s="2" t="inlineStr">
        <is>
          <t>Davis Alma</t>
        </is>
      </c>
      <c r="H176" s="2" t="inlineStr">
        <is>
          <t>Wellpoint Texas</t>
        </is>
      </c>
      <c r="I176" s="7" t="n">
        <v>46286</v>
      </c>
      <c r="J176" s="2" t="inlineStr"/>
      <c r="K176" s="2" t="n">
        <v>8</v>
      </c>
      <c r="L176" s="2" t="n">
        <v>8</v>
      </c>
      <c r="M176" s="5" t="n">
        <v>35.2</v>
      </c>
      <c r="N176" s="2" t="n">
        <v>66</v>
      </c>
      <c r="O176" s="2" t="inlineStr">
        <is>
          <t>"Exception": Caregiver not linked to member; open 29 days</t>
        </is>
      </c>
      <c r="P176" s="2" t="inlineStr">
        <is>
          <t>Resolve the exception in the EVV system with a reason code and documentation, then bill.</t>
        </is>
      </c>
      <c r="Q176" s="2" t="inlineStr">
        <is>
          <t>Agent drafts; human approves</t>
        </is>
      </c>
    </row>
    <row r="177">
      <c r="A177" s="2" t="n">
        <v>176</v>
      </c>
      <c r="B177" s="2" t="n">
        <v>2</v>
      </c>
      <c r="C177" s="2" t="inlineStr">
        <is>
          <t>EVV_CLAIM_UNMATCHED</t>
        </is>
      </c>
      <c r="D177" s="2" t="inlineStr">
        <is>
          <t>Revenue recoverable</t>
        </is>
      </c>
      <c r="E177" s="2" t="inlineStr">
        <is>
          <t>Claim denied because the state EVV record does not match</t>
        </is>
      </c>
      <c r="F177" s="2" t="inlineStr">
        <is>
          <t>092520002</t>
        </is>
      </c>
      <c r="G177" s="2" t="inlineStr">
        <is>
          <t>Johnson Linda</t>
        </is>
      </c>
      <c r="H177" s="2" t="inlineStr">
        <is>
          <t>UnitedHealthcare Community Plan</t>
        </is>
      </c>
      <c r="I177" s="7" t="n">
        <v>46264</v>
      </c>
      <c r="J177" s="2" t="inlineStr">
        <is>
          <t>BB260824074</t>
        </is>
      </c>
      <c r="K177" s="2" t="n">
        <v>8</v>
      </c>
      <c r="L177" s="2" t="n">
        <v>8</v>
      </c>
      <c r="M177" s="5" t="n">
        <v>35.2</v>
      </c>
      <c r="N177" s="2" t="n">
        <v>44</v>
      </c>
      <c r="O177" s="2" t="inlineStr">
        <is>
          <t>CARC 96 on claim BB260824074, paid 2026-09-24; state EVV record rejected (ATT: Attendant not linked to member)</t>
        </is>
      </c>
      <c r="P177" s="2" t="inlineStr">
        <is>
          <t>Correct the visit in visit maintenance before the window closes, then submit an adjusted claim.</t>
        </is>
      </c>
      <c r="Q177" s="2" t="inlineStr">
        <is>
          <t>Agent drafts; human approves</t>
        </is>
      </c>
    </row>
    <row r="178">
      <c r="A178" s="2" t="n">
        <v>177</v>
      </c>
      <c r="B178" s="2" t="n">
        <v>2</v>
      </c>
      <c r="C178" s="2" t="inlineStr">
        <is>
          <t>UNBILLED_VISIT</t>
        </is>
      </c>
      <c r="D178" s="2" t="inlineStr">
        <is>
          <t>Revenue recoverable</t>
        </is>
      </c>
      <c r="E178" s="2" t="inlineStr">
        <is>
          <t>Verified visit never billed</t>
        </is>
      </c>
      <c r="F178" s="2" t="inlineStr">
        <is>
          <t>143103993</t>
        </is>
      </c>
      <c r="G178" s="2" t="inlineStr">
        <is>
          <t>Reyes Betty</t>
        </is>
      </c>
      <c r="H178" s="2" t="inlineStr">
        <is>
          <t>Wellpoint Texas</t>
        </is>
      </c>
      <c r="I178" s="7" t="n">
        <v>46287</v>
      </c>
      <c r="J178" s="2" t="inlineStr"/>
      <c r="K178" s="2" t="n">
        <v>8</v>
      </c>
      <c r="L178" s="2" t="n">
        <v>8</v>
      </c>
      <c r="M178" s="5" t="n">
        <v>35.2</v>
      </c>
      <c r="N178" s="2" t="n">
        <v>67</v>
      </c>
      <c r="O178" s="2" t="inlineStr">
        <is>
          <t>verified visit V40006708, 28 days old, not on any claim</t>
        </is>
      </c>
      <c r="P178" s="2" t="inlineStr">
        <is>
          <t>Add the visit to the next claim batch.</t>
        </is>
      </c>
      <c r="Q178" s="2" t="inlineStr">
        <is>
          <t>Agent drafts claim; agency approves before filing</t>
        </is>
      </c>
    </row>
    <row r="179">
      <c r="A179" s="2" t="n">
        <v>178</v>
      </c>
      <c r="B179" s="2" t="n">
        <v>2</v>
      </c>
      <c r="C179" s="2" t="inlineStr">
        <is>
          <t>ADJUSTED_CLAIM_NEEDED</t>
        </is>
      </c>
      <c r="D179" s="2" t="inlineStr">
        <is>
          <t>Revenue recoverable</t>
        </is>
      </c>
      <c r="E179" s="2" t="inlineStr">
        <is>
          <t>Visit fixed in visit maintenance after the denial; adjusted claim never sent</t>
        </is>
      </c>
      <c r="F179" s="2" t="inlineStr">
        <is>
          <t>188969291</t>
        </is>
      </c>
      <c r="G179" s="2" t="inlineStr">
        <is>
          <t>Chavez Yolanda</t>
        </is>
      </c>
      <c r="H179" s="2" t="inlineStr">
        <is>
          <t>Superior HealthPlan</t>
        </is>
      </c>
      <c r="I179" s="7" t="n">
        <v>46234</v>
      </c>
      <c r="J179" s="2" t="inlineStr">
        <is>
          <t>BB260727096</t>
        </is>
      </c>
      <c r="K179" s="2" t="n">
        <v>8</v>
      </c>
      <c r="L179" s="2" t="n">
        <v>8</v>
      </c>
      <c r="M179" s="5" t="n">
        <v>35.2</v>
      </c>
      <c r="N179" s="2" t="n">
        <v>14</v>
      </c>
      <c r="O179" s="2" t="inlineStr">
        <is>
          <t>CARC 96 on claim BB260727096, paid 2026-08-25; visit maintenance fixed the state record on 2026-08-30; no adjusted claim since</t>
        </is>
      </c>
      <c r="P179" s="2" t="inlineStr">
        <is>
          <t>Submit the adjusted claim (frequency code 7, payer claim number) now.</t>
        </is>
      </c>
      <c r="Q179" s="2" t="inlineStr">
        <is>
          <t>Agent drafts claim; agency approves before filing</t>
        </is>
      </c>
    </row>
    <row r="180">
      <c r="A180" s="2" t="n">
        <v>179</v>
      </c>
      <c r="B180" s="2" t="n">
        <v>2</v>
      </c>
      <c r="C180" s="2" t="inlineStr">
        <is>
          <t>EVV_EXCEPTION_UNRESOLVED</t>
        </is>
      </c>
      <c r="D180" s="2" t="inlineStr">
        <is>
          <t>Revenue recoverable</t>
        </is>
      </c>
      <c r="E180" s="2" t="inlineStr">
        <is>
          <t>EVV exception is blocking billing</t>
        </is>
      </c>
      <c r="F180" s="2" t="inlineStr">
        <is>
          <t>209832638</t>
        </is>
      </c>
      <c r="G180" s="2" t="inlineStr">
        <is>
          <t>Williams Rosa</t>
        </is>
      </c>
      <c r="H180" s="2" t="inlineStr">
        <is>
          <t>UnitedHealthcare Community Plan</t>
        </is>
      </c>
      <c r="I180" s="7" t="n">
        <v>46272</v>
      </c>
      <c r="J180" s="2" t="inlineStr"/>
      <c r="K180" s="2" t="n">
        <v>8</v>
      </c>
      <c r="L180" s="2" t="n">
        <v>8</v>
      </c>
      <c r="M180" s="5" t="n">
        <v>35.2</v>
      </c>
      <c r="N180" s="2" t="n">
        <v>52</v>
      </c>
      <c r="O180" s="2" t="inlineStr">
        <is>
          <t>"Exception": Visit not scheduled; open 43 days</t>
        </is>
      </c>
      <c r="P180" s="2" t="inlineStr">
        <is>
          <t>Resolve the exception in the EVV system with a reason code and documentation, then bill.</t>
        </is>
      </c>
      <c r="Q180" s="2" t="inlineStr">
        <is>
          <t>Agent drafts; human approves</t>
        </is>
      </c>
    </row>
    <row r="181">
      <c r="A181" s="2" t="n">
        <v>180</v>
      </c>
      <c r="B181" s="2" t="n">
        <v>2</v>
      </c>
      <c r="C181" s="2" t="inlineStr">
        <is>
          <t>DENIED_MISSING_INFO</t>
        </is>
      </c>
      <c r="D181" s="2" t="inlineStr">
        <is>
          <t>Revenue recoverable</t>
        </is>
      </c>
      <c r="E181" s="2" t="inlineStr">
        <is>
          <t>Denied: missing or invalid information (CARC 16)</t>
        </is>
      </c>
      <c r="F181" s="2" t="inlineStr">
        <is>
          <t>323598523</t>
        </is>
      </c>
      <c r="G181" s="2" t="inlineStr">
        <is>
          <t>Anderson Luis</t>
        </is>
      </c>
      <c r="H181" s="2" t="inlineStr">
        <is>
          <t>Superior HealthPlan</t>
        </is>
      </c>
      <c r="I181" s="7" t="n">
        <v>46244</v>
      </c>
      <c r="J181" s="2" t="inlineStr">
        <is>
          <t>BB260810081</t>
        </is>
      </c>
      <c r="K181" s="2" t="n">
        <v>8</v>
      </c>
      <c r="L181" s="2" t="n">
        <v>8</v>
      </c>
      <c r="M181" s="5" t="n">
        <v>35.2</v>
      </c>
      <c r="N181" s="2" t="n"/>
      <c r="O181" s="2" t="inlineStr">
        <is>
          <t>CARC 16 on claim BB260810081, paid 2026-09-08; claim had member ID 323598532, roster ID is 323598523</t>
        </is>
      </c>
      <c r="P181" s="2" t="inlineStr">
        <is>
          <t>Correct the data shown in the detail and resubmit.</t>
        </is>
      </c>
      <c r="Q181" s="2" t="inlineStr">
        <is>
          <t>Agent drafts claim; agency approves before filing</t>
        </is>
      </c>
    </row>
    <row r="182">
      <c r="A182" s="2" t="n">
        <v>181</v>
      </c>
      <c r="B182" s="2" t="n">
        <v>2</v>
      </c>
      <c r="C182" s="2" t="inlineStr">
        <is>
          <t>DENIED_MISSING_INFO</t>
        </is>
      </c>
      <c r="D182" s="2" t="inlineStr">
        <is>
          <t>Revenue recoverable</t>
        </is>
      </c>
      <c r="E182" s="2" t="inlineStr">
        <is>
          <t>Denied: missing or invalid information (CARC 16)</t>
        </is>
      </c>
      <c r="F182" s="2" t="inlineStr">
        <is>
          <t>323598523</t>
        </is>
      </c>
      <c r="G182" s="2" t="inlineStr">
        <is>
          <t>Anderson Luis</t>
        </is>
      </c>
      <c r="H182" s="2" t="inlineStr">
        <is>
          <t>Superior HealthPlan</t>
        </is>
      </c>
      <c r="I182" s="7" t="n">
        <v>46245</v>
      </c>
      <c r="J182" s="2" t="inlineStr">
        <is>
          <t>BB260810081</t>
        </is>
      </c>
      <c r="K182" s="2" t="n">
        <v>8</v>
      </c>
      <c r="L182" s="2" t="n">
        <v>8</v>
      </c>
      <c r="M182" s="5" t="n">
        <v>35.2</v>
      </c>
      <c r="N182" s="2" t="n"/>
      <c r="O182" s="2" t="inlineStr">
        <is>
          <t>CARC 16 on claim BB260810081, paid 2026-09-08; claim had member ID 323598532, roster ID is 323598523</t>
        </is>
      </c>
      <c r="P182" s="2" t="inlineStr">
        <is>
          <t>Correct the data shown in the detail and resubmit.</t>
        </is>
      </c>
      <c r="Q182" s="2" t="inlineStr">
        <is>
          <t>Agent drafts claim; agency approves before filing</t>
        </is>
      </c>
    </row>
    <row r="183">
      <c r="A183" s="2" t="n">
        <v>182</v>
      </c>
      <c r="B183" s="2" t="n">
        <v>2</v>
      </c>
      <c r="C183" s="2" t="inlineStr">
        <is>
          <t>DENIED_MISSING_INFO</t>
        </is>
      </c>
      <c r="D183" s="2" t="inlineStr">
        <is>
          <t>Revenue recoverable</t>
        </is>
      </c>
      <c r="E183" s="2" t="inlineStr">
        <is>
          <t>Denied: missing or invalid information (CARC 16)</t>
        </is>
      </c>
      <c r="F183" s="2" t="inlineStr">
        <is>
          <t>323598523</t>
        </is>
      </c>
      <c r="G183" s="2" t="inlineStr">
        <is>
          <t>Anderson Luis</t>
        </is>
      </c>
      <c r="H183" s="2" t="inlineStr">
        <is>
          <t>Superior HealthPlan</t>
        </is>
      </c>
      <c r="I183" s="7" t="n">
        <v>46246</v>
      </c>
      <c r="J183" s="2" t="inlineStr">
        <is>
          <t>BB260810081</t>
        </is>
      </c>
      <c r="K183" s="2" t="n">
        <v>8</v>
      </c>
      <c r="L183" s="2" t="n">
        <v>8</v>
      </c>
      <c r="M183" s="5" t="n">
        <v>35.2</v>
      </c>
      <c r="N183" s="2" t="n"/>
      <c r="O183" s="2" t="inlineStr">
        <is>
          <t>CARC 16 on claim BB260810081, paid 2026-09-08; claim had member ID 323598532, roster ID is 323598523</t>
        </is>
      </c>
      <c r="P183" s="2" t="inlineStr">
        <is>
          <t>Correct the data shown in the detail and resubmit.</t>
        </is>
      </c>
      <c r="Q183" s="2" t="inlineStr">
        <is>
          <t>Agent drafts claim; agency approves before filing</t>
        </is>
      </c>
    </row>
    <row r="184">
      <c r="A184" s="2" t="n">
        <v>183</v>
      </c>
      <c r="B184" s="2" t="n">
        <v>2</v>
      </c>
      <c r="C184" s="2" t="inlineStr">
        <is>
          <t>DENIED_MISSING_INFO</t>
        </is>
      </c>
      <c r="D184" s="2" t="inlineStr">
        <is>
          <t>Revenue recoverable</t>
        </is>
      </c>
      <c r="E184" s="2" t="inlineStr">
        <is>
          <t>Denied: missing or invalid information (CARC 16)</t>
        </is>
      </c>
      <c r="F184" s="2" t="inlineStr">
        <is>
          <t>323598523</t>
        </is>
      </c>
      <c r="G184" s="2" t="inlineStr">
        <is>
          <t>Anderson Luis</t>
        </is>
      </c>
      <c r="H184" s="2" t="inlineStr">
        <is>
          <t>Superior HealthPlan</t>
        </is>
      </c>
      <c r="I184" s="7" t="n">
        <v>46249</v>
      </c>
      <c r="J184" s="2" t="inlineStr">
        <is>
          <t>BB260810081</t>
        </is>
      </c>
      <c r="K184" s="2" t="n">
        <v>8</v>
      </c>
      <c r="L184" s="2" t="n">
        <v>8</v>
      </c>
      <c r="M184" s="5" t="n">
        <v>35.2</v>
      </c>
      <c r="N184" s="2" t="n"/>
      <c r="O184" s="2" t="inlineStr">
        <is>
          <t>CARC 16 on claim BB260810081, paid 2026-09-08; claim had member ID 323598532, roster ID is 323598523</t>
        </is>
      </c>
      <c r="P184" s="2" t="inlineStr">
        <is>
          <t>Correct the data shown in the detail and resubmit.</t>
        </is>
      </c>
      <c r="Q184" s="2" t="inlineStr">
        <is>
          <t>Agent drafts claim; agency approves before filing</t>
        </is>
      </c>
    </row>
    <row r="185">
      <c r="A185" s="2" t="n">
        <v>184</v>
      </c>
      <c r="B185" s="2" t="n">
        <v>2</v>
      </c>
      <c r="C185" s="2" t="inlineStr">
        <is>
          <t>DENIED_EVV_MISMATCH</t>
        </is>
      </c>
      <c r="D185" s="2" t="inlineStr">
        <is>
          <t>Revenue recoverable</t>
        </is>
      </c>
      <c r="E185" s="2" t="inlineStr">
        <is>
          <t>Denied: claim did not match a verified EVV visit</t>
        </is>
      </c>
      <c r="F185" s="2" t="inlineStr">
        <is>
          <t>595660536</t>
        </is>
      </c>
      <c r="G185" s="2" t="inlineStr">
        <is>
          <t>Diaz Frank</t>
        </is>
      </c>
      <c r="H185" s="2" t="inlineStr">
        <is>
          <t>UnitedHealthcare Community Plan</t>
        </is>
      </c>
      <c r="I185" s="7" t="n">
        <v>46249</v>
      </c>
      <c r="J185" s="2" t="inlineStr">
        <is>
          <t>BB260810057</t>
        </is>
      </c>
      <c r="K185" s="2" t="n">
        <v>8</v>
      </c>
      <c r="L185" s="2" t="n">
        <v>8</v>
      </c>
      <c r="M185" s="5" t="n">
        <v>35.2</v>
      </c>
      <c r="N185" s="2" t="n"/>
      <c r="O185" s="2" t="inlineStr">
        <is>
          <t>CARC 251 on claim BB260810057, paid 2026-09-10; likely EVV05 Service Mismatch (HCPCS and modifiers): claim S5125 U3, EVV visit V40003946 S5125 U5</t>
        </is>
      </c>
      <c r="P185" s="2" t="inlineStr">
        <is>
          <t>Look up the match result in the state EVV portal, correct the visit (visit maintenance) or the claim, and send a corrected claim.</t>
        </is>
      </c>
      <c r="Q185" s="2" t="inlineStr">
        <is>
          <t>Agent drafts; human approves</t>
        </is>
      </c>
    </row>
    <row r="186">
      <c r="A186" s="2" t="n">
        <v>185</v>
      </c>
      <c r="B186" s="2" t="n">
        <v>2</v>
      </c>
      <c r="C186" s="2" t="inlineStr">
        <is>
          <t>EVV_SERVICE_MISMATCH</t>
        </is>
      </c>
      <c r="D186" s="2" t="inlineStr">
        <is>
          <t>Revenue recoverable</t>
        </is>
      </c>
      <c r="E186" s="2" t="inlineStr">
        <is>
          <t>Claim modifiers differ from the EVV visit: will deny as a service mismatch</t>
        </is>
      </c>
      <c r="F186" s="2" t="inlineStr">
        <is>
          <t>638885393</t>
        </is>
      </c>
      <c r="G186" s="2" t="inlineStr">
        <is>
          <t>Jackson Ramon</t>
        </is>
      </c>
      <c r="H186" s="2" t="inlineStr">
        <is>
          <t>Wellpoint Texas</t>
        </is>
      </c>
      <c r="I186" s="7" t="n">
        <v>46299</v>
      </c>
      <c r="J186" s="2" t="inlineStr">
        <is>
          <t>BB260928012</t>
        </is>
      </c>
      <c r="K186" s="2" t="n">
        <v>8</v>
      </c>
      <c r="L186" s="2" t="n">
        <v>8</v>
      </c>
      <c r="M186" s="5" t="n">
        <v>35.2</v>
      </c>
      <c r="N186" s="2" t="n"/>
      <c r="O186" s="2" t="inlineStr">
        <is>
          <t>claim BB260928012 bills S5125 U5; EVV visit V40007552 is S5125 U3. Claim matching compares modifiers in order: EVV05 Service Mismatch (HCPCS and modifiers) denial expected</t>
        </is>
      </c>
      <c r="P186" s="2" t="inlineStr">
        <is>
          <t>Correct the claim to the visit's HCPCS modifiers, in the same order, before the plan adjudicates it (or send a corrected claim once it is denied).</t>
        </is>
      </c>
      <c r="Q186" s="2" t="inlineStr">
        <is>
          <t>Agent drafts; human approves</t>
        </is>
      </c>
    </row>
    <row r="187">
      <c r="A187" s="2" t="n">
        <v>186</v>
      </c>
      <c r="B187" s="2" t="n">
        <v>2</v>
      </c>
      <c r="C187" s="2" t="inlineStr">
        <is>
          <t>EVV_EXCEPTION_UNRESOLVED</t>
        </is>
      </c>
      <c r="D187" s="2" t="inlineStr">
        <is>
          <t>Revenue recoverable</t>
        </is>
      </c>
      <c r="E187" s="2" t="inlineStr">
        <is>
          <t>EVV exception is blocking billing</t>
        </is>
      </c>
      <c r="F187" s="2" t="inlineStr">
        <is>
          <t>713044516</t>
        </is>
      </c>
      <c r="G187" s="2" t="inlineStr">
        <is>
          <t>Flores Maria</t>
        </is>
      </c>
      <c r="H187" s="2" t="inlineStr">
        <is>
          <t>Molina Healthcare of Texas</t>
        </is>
      </c>
      <c r="I187" s="7" t="n">
        <v>46282</v>
      </c>
      <c r="J187" s="2" t="inlineStr"/>
      <c r="K187" s="2" t="n">
        <v>8</v>
      </c>
      <c r="L187" s="2" t="n">
        <v>8</v>
      </c>
      <c r="M187" s="5" t="n">
        <v>35.2</v>
      </c>
      <c r="N187" s="2" t="n">
        <v>62</v>
      </c>
      <c r="O187" s="2" t="inlineStr">
        <is>
          <t>"Exception": Manual entry pending approval; open 33 days</t>
        </is>
      </c>
      <c r="P187" s="2" t="inlineStr">
        <is>
          <t>Resolve the exception in the EVV system with a reason code and documentation, then bill.</t>
        </is>
      </c>
      <c r="Q187" s="2" t="inlineStr">
        <is>
          <t>Agent drafts; human approves</t>
        </is>
      </c>
    </row>
    <row r="188">
      <c r="A188" s="2" t="n">
        <v>187</v>
      </c>
      <c r="B188" s="2" t="n">
        <v>2</v>
      </c>
      <c r="C188" s="2" t="inlineStr">
        <is>
          <t>DENIED_NO_AUTH</t>
        </is>
      </c>
      <c r="D188" s="2" t="inlineStr">
        <is>
          <t>Revenue recoverable</t>
        </is>
      </c>
      <c r="E188" s="2" t="inlineStr">
        <is>
          <t>Denied: no authorization (CARC 197)</t>
        </is>
      </c>
      <c r="F188" s="2" t="inlineStr">
        <is>
          <t>041979237</t>
        </is>
      </c>
      <c r="G188" s="2" t="inlineStr">
        <is>
          <t>Martin Betty</t>
        </is>
      </c>
      <c r="H188" s="2" t="inlineStr">
        <is>
          <t>Molina Healthcare of Texas</t>
        </is>
      </c>
      <c r="I188" s="7" t="n">
        <v>46273</v>
      </c>
      <c r="J188" s="2" t="inlineStr">
        <is>
          <t>BB260907045</t>
        </is>
      </c>
      <c r="K188" s="2" t="n">
        <v>7</v>
      </c>
      <c r="L188" s="2" t="n">
        <v>7</v>
      </c>
      <c r="M188" s="5" t="n">
        <v>30.8</v>
      </c>
      <c r="N188" s="2" t="n"/>
      <c r="O188" s="2" t="inlineStr">
        <is>
          <t>CARC 197 on claim BB260907045, paid 2026-10-07</t>
        </is>
      </c>
      <c r="P188" s="2" t="inlineStr">
        <is>
          <t>Request retro-authorization from the plan, then resubmit or appeal.</t>
        </is>
      </c>
      <c r="Q188" s="2" t="inlineStr">
        <is>
          <t>Agent drafts; human approves</t>
        </is>
      </c>
    </row>
    <row r="189">
      <c r="A189" s="2" t="n">
        <v>188</v>
      </c>
      <c r="B189" s="2" t="n">
        <v>2</v>
      </c>
      <c r="C189" s="2" t="inlineStr">
        <is>
          <t>DENIED_NO_AUTH</t>
        </is>
      </c>
      <c r="D189" s="2" t="inlineStr">
        <is>
          <t>Revenue recoverable</t>
        </is>
      </c>
      <c r="E189" s="2" t="inlineStr">
        <is>
          <t>Denied: no authorization (CARC 197)</t>
        </is>
      </c>
      <c r="F189" s="2" t="inlineStr">
        <is>
          <t>041979237</t>
        </is>
      </c>
      <c r="G189" s="2" t="inlineStr">
        <is>
          <t>Martin Betty</t>
        </is>
      </c>
      <c r="H189" s="2" t="inlineStr">
        <is>
          <t>Molina Healthcare of Texas</t>
        </is>
      </c>
      <c r="I189" s="7" t="n">
        <v>46276</v>
      </c>
      <c r="J189" s="2" t="inlineStr">
        <is>
          <t>BB260907045</t>
        </is>
      </c>
      <c r="K189" s="2" t="n">
        <v>7</v>
      </c>
      <c r="L189" s="2" t="n">
        <v>7</v>
      </c>
      <c r="M189" s="5" t="n">
        <v>30.8</v>
      </c>
      <c r="N189" s="2" t="n"/>
      <c r="O189" s="2" t="inlineStr">
        <is>
          <t>CARC 197 on claim BB260907045, paid 2026-10-07</t>
        </is>
      </c>
      <c r="P189" s="2" t="inlineStr">
        <is>
          <t>Request retro-authorization from the plan, then resubmit or appeal.</t>
        </is>
      </c>
      <c r="Q189" s="2" t="inlineStr">
        <is>
          <t>Agent drafts; human approves</t>
        </is>
      </c>
    </row>
    <row r="190">
      <c r="A190" s="2" t="n">
        <v>189</v>
      </c>
      <c r="B190" s="2" t="n">
        <v>2</v>
      </c>
      <c r="C190" s="2" t="inlineStr">
        <is>
          <t>ADJUSTED_CLAIM_NEEDED</t>
        </is>
      </c>
      <c r="D190" s="2" t="inlineStr">
        <is>
          <t>Revenue recoverable</t>
        </is>
      </c>
      <c r="E190" s="2" t="inlineStr">
        <is>
          <t>Visit fixed in visit maintenance after the denial; adjusted claim never sent</t>
        </is>
      </c>
      <c r="F190" s="2" t="inlineStr">
        <is>
          <t>054728038</t>
        </is>
      </c>
      <c r="G190" s="2" t="inlineStr">
        <is>
          <t>Davis John</t>
        </is>
      </c>
      <c r="H190" s="2" t="inlineStr">
        <is>
          <t>Molina Healthcare of Texas</t>
        </is>
      </c>
      <c r="I190" s="7" t="n">
        <v>46248</v>
      </c>
      <c r="J190" s="2" t="inlineStr">
        <is>
          <t>BB260810011</t>
        </is>
      </c>
      <c r="K190" s="2" t="n">
        <v>7</v>
      </c>
      <c r="L190" s="2" t="n">
        <v>7</v>
      </c>
      <c r="M190" s="5" t="n">
        <v>30.8</v>
      </c>
      <c r="N190" s="2" t="n">
        <v>28</v>
      </c>
      <c r="O190" s="2" t="inlineStr">
        <is>
          <t>CARC 96 on claim BB260810011, paid 2026-09-09; visit maintenance fixed the state record on 2026-09-16; no adjusted claim since</t>
        </is>
      </c>
      <c r="P190" s="2" t="inlineStr">
        <is>
          <t>Submit the adjusted claim (frequency code 7, payer claim number) now.</t>
        </is>
      </c>
      <c r="Q190" s="2" t="inlineStr">
        <is>
          <t>Agent drafts claim; agency approves before filing</t>
        </is>
      </c>
    </row>
    <row r="191">
      <c r="A191" s="2" t="n">
        <v>190</v>
      </c>
      <c r="B191" s="2" t="n">
        <v>2</v>
      </c>
      <c r="C191" s="2" t="inlineStr">
        <is>
          <t>UNBILLED_VISIT</t>
        </is>
      </c>
      <c r="D191" s="2" t="inlineStr">
        <is>
          <t>Revenue recoverable</t>
        </is>
      </c>
      <c r="E191" s="2" t="inlineStr">
        <is>
          <t>Verified visit never billed</t>
        </is>
      </c>
      <c r="F191" s="2" t="inlineStr">
        <is>
          <t>143103993</t>
        </is>
      </c>
      <c r="G191" s="2" t="inlineStr">
        <is>
          <t>Reyes Betty</t>
        </is>
      </c>
      <c r="H191" s="2" t="inlineStr">
        <is>
          <t>Wellpoint Texas</t>
        </is>
      </c>
      <c r="I191" s="7" t="n">
        <v>46275</v>
      </c>
      <c r="J191" s="2" t="inlineStr"/>
      <c r="K191" s="2" t="n">
        <v>7</v>
      </c>
      <c r="L191" s="2" t="n">
        <v>7</v>
      </c>
      <c r="M191" s="5" t="n">
        <v>30.8</v>
      </c>
      <c r="N191" s="2" t="n">
        <v>55</v>
      </c>
      <c r="O191" s="2" t="inlineStr">
        <is>
          <t>verified visit V40005840, 40 days old, not on any claim</t>
        </is>
      </c>
      <c r="P191" s="2" t="inlineStr">
        <is>
          <t>Add the visit to the next claim batch.</t>
        </is>
      </c>
      <c r="Q191" s="2" t="inlineStr">
        <is>
          <t>Agent drafts claim; agency approves before filing</t>
        </is>
      </c>
    </row>
    <row r="192">
      <c r="A192" s="2" t="n">
        <v>191</v>
      </c>
      <c r="B192" s="2" t="n">
        <v>2</v>
      </c>
      <c r="C192" s="2" t="inlineStr">
        <is>
          <t>UNBILLED_VISIT</t>
        </is>
      </c>
      <c r="D192" s="2" t="inlineStr">
        <is>
          <t>Revenue recoverable</t>
        </is>
      </c>
      <c r="E192" s="2" t="inlineStr">
        <is>
          <t>Verified visit never billed</t>
        </is>
      </c>
      <c r="F192" s="2" t="inlineStr">
        <is>
          <t>638885393</t>
        </is>
      </c>
      <c r="G192" s="2" t="inlineStr">
        <is>
          <t>Jackson Ramon</t>
        </is>
      </c>
      <c r="H192" s="2" t="inlineStr">
        <is>
          <t>Wellpoint Texas</t>
        </is>
      </c>
      <c r="I192" s="7" t="n">
        <v>46293</v>
      </c>
      <c r="J192" s="2" t="inlineStr"/>
      <c r="K192" s="2" t="n">
        <v>7</v>
      </c>
      <c r="L192" s="2" t="n">
        <v>7</v>
      </c>
      <c r="M192" s="5" t="n">
        <v>30.8</v>
      </c>
      <c r="N192" s="2" t="n">
        <v>73</v>
      </c>
      <c r="O192" s="2" t="inlineStr">
        <is>
          <t>verified visit V40007119, 22 days old, not on any claim</t>
        </is>
      </c>
      <c r="P192" s="2" t="inlineStr">
        <is>
          <t>Add the visit to the next claim batch.</t>
        </is>
      </c>
      <c r="Q192" s="2" t="inlineStr">
        <is>
          <t>Agent drafts claim; agency approves before filing</t>
        </is>
      </c>
    </row>
    <row r="193">
      <c r="A193" s="2" t="n">
        <v>192</v>
      </c>
      <c r="B193" s="2" t="n">
        <v>2</v>
      </c>
      <c r="C193" s="2" t="inlineStr">
        <is>
          <t>UNDERBILLED_UNITS</t>
        </is>
      </c>
      <c r="D193" s="2" t="inlineStr">
        <is>
          <t>Revenue recoverable</t>
        </is>
      </c>
      <c r="E193" s="2" t="inlineStr">
        <is>
          <t>Billed fewer units than delivered</t>
        </is>
      </c>
      <c r="F193" s="2" t="inlineStr">
        <is>
          <t>170741374</t>
        </is>
      </c>
      <c r="G193" s="2" t="inlineStr">
        <is>
          <t>Hall Frank</t>
        </is>
      </c>
      <c r="H193" s="2" t="inlineStr">
        <is>
          <t>UnitedHealthcare Community Plan</t>
        </is>
      </c>
      <c r="I193" s="7" t="n">
        <v>46211</v>
      </c>
      <c r="J193" s="2" t="inlineStr">
        <is>
          <t>BB260706032</t>
        </is>
      </c>
      <c r="K193" s="2" t="n">
        <v>6</v>
      </c>
      <c r="L193" s="2" t="n">
        <v>10</v>
      </c>
      <c r="M193" s="5" t="n">
        <v>17.6</v>
      </c>
      <c r="N193" s="2" t="n"/>
      <c r="O193" s="2" t="inlineStr">
        <is>
          <t>EVV visit V40001177 supports 10 units; claim billed 6</t>
        </is>
      </c>
      <c r="P193" s="2" t="inlineStr">
        <is>
          <t>Submit a corrected claim (frequency code 7) for the missing units.</t>
        </is>
      </c>
      <c r="Q193" s="2" t="inlineStr">
        <is>
          <t>Agent drafts claim; agency approves before filing</t>
        </is>
      </c>
    </row>
    <row r="194">
      <c r="A194" s="2" t="n">
        <v>193</v>
      </c>
      <c r="B194" s="2" t="n">
        <v>2</v>
      </c>
      <c r="C194" s="2" t="inlineStr">
        <is>
          <t>UNDERBILLED_UNITS</t>
        </is>
      </c>
      <c r="D194" s="2" t="inlineStr">
        <is>
          <t>Revenue recoverable</t>
        </is>
      </c>
      <c r="E194" s="2" t="inlineStr">
        <is>
          <t>Billed fewer units than delivered</t>
        </is>
      </c>
      <c r="F194" s="2" t="inlineStr">
        <is>
          <t>209832638</t>
        </is>
      </c>
      <c r="G194" s="2" t="inlineStr">
        <is>
          <t>Williams Rosa</t>
        </is>
      </c>
      <c r="H194" s="2" t="inlineStr">
        <is>
          <t>UnitedHealthcare Community Plan</t>
        </is>
      </c>
      <c r="I194" s="7" t="n">
        <v>46213</v>
      </c>
      <c r="J194" s="2" t="inlineStr">
        <is>
          <t>BB260706070</t>
        </is>
      </c>
      <c r="K194" s="2" t="n">
        <v>4</v>
      </c>
      <c r="L194" s="2" t="n">
        <v>8</v>
      </c>
      <c r="M194" s="5" t="n">
        <v>17.6</v>
      </c>
      <c r="N194" s="2" t="n"/>
      <c r="O194" s="2" t="inlineStr">
        <is>
          <t>EVV visit V40001344 supports 8 units; claim billed 4</t>
        </is>
      </c>
      <c r="P194" s="2" t="inlineStr">
        <is>
          <t>Submit a corrected claim (frequency code 7) for the missing units.</t>
        </is>
      </c>
      <c r="Q194" s="2" t="inlineStr">
        <is>
          <t>Agent drafts claim; agency approves before filing</t>
        </is>
      </c>
    </row>
    <row r="195">
      <c r="A195" s="2" t="n">
        <v>194</v>
      </c>
      <c r="B195" s="2" t="n">
        <v>2</v>
      </c>
      <c r="C195" s="2" t="inlineStr">
        <is>
          <t>UNDERBILLED_UNITS</t>
        </is>
      </c>
      <c r="D195" s="2" t="inlineStr">
        <is>
          <t>Revenue recoverable</t>
        </is>
      </c>
      <c r="E195" s="2" t="inlineStr">
        <is>
          <t>Billed fewer units than delivered</t>
        </is>
      </c>
      <c r="F195" s="2" t="inlineStr">
        <is>
          <t>975749118</t>
        </is>
      </c>
      <c r="G195" s="2" t="inlineStr">
        <is>
          <t>Brown Charles</t>
        </is>
      </c>
      <c r="H195" s="2" t="inlineStr">
        <is>
          <t>Molina Healthcare of Texas</t>
        </is>
      </c>
      <c r="I195" s="7" t="n">
        <v>46232</v>
      </c>
      <c r="J195" s="2" t="inlineStr">
        <is>
          <t>BB260727004</t>
        </is>
      </c>
      <c r="K195" s="2" t="n">
        <v>4</v>
      </c>
      <c r="L195" s="2" t="n">
        <v>8</v>
      </c>
      <c r="M195" s="5" t="n">
        <v>17.6</v>
      </c>
      <c r="N195" s="2" t="n"/>
      <c r="O195" s="2" t="inlineStr">
        <is>
          <t>EVV visit V40002686 supports 8 units; claim billed 4</t>
        </is>
      </c>
      <c r="P195" s="2" t="inlineStr">
        <is>
          <t>Submit a corrected claim (frequency code 7) for the missing units.</t>
        </is>
      </c>
      <c r="Q195" s="2" t="inlineStr">
        <is>
          <t>Agent drafts claim; agency approves before filing</t>
        </is>
      </c>
    </row>
    <row r="196">
      <c r="A196" s="2" t="n">
        <v>195</v>
      </c>
      <c r="B196" s="2" t="n">
        <v>2</v>
      </c>
      <c r="C196" s="2" t="inlineStr">
        <is>
          <t>UNDERBILLED_UNITS</t>
        </is>
      </c>
      <c r="D196" s="2" t="inlineStr">
        <is>
          <t>Revenue recoverable</t>
        </is>
      </c>
      <c r="E196" s="2" t="inlineStr">
        <is>
          <t>Billed fewer units than delivered</t>
        </is>
      </c>
      <c r="F196" s="2" t="inlineStr">
        <is>
          <t>079381444</t>
        </is>
      </c>
      <c r="G196" s="2" t="inlineStr">
        <is>
          <t>Sanchez Thomas</t>
        </is>
      </c>
      <c r="H196" s="2" t="inlineStr">
        <is>
          <t>Molina Healthcare of Texas</t>
        </is>
      </c>
      <c r="I196" s="7" t="n">
        <v>46245</v>
      </c>
      <c r="J196" s="2" t="inlineStr">
        <is>
          <t>BB260810052</t>
        </is>
      </c>
      <c r="K196" s="2" t="n">
        <v>7</v>
      </c>
      <c r="L196" s="2" t="n">
        <v>10</v>
      </c>
      <c r="M196" s="5" t="n">
        <v>13.2</v>
      </c>
      <c r="N196" s="2" t="n"/>
      <c r="O196" s="2" t="inlineStr">
        <is>
          <t>EVV visit V40003659 supports 10 units; claim billed 7</t>
        </is>
      </c>
      <c r="P196" s="2" t="inlineStr">
        <is>
          <t>Submit a corrected claim (frequency code 7) for the missing units.</t>
        </is>
      </c>
      <c r="Q196" s="2" t="inlineStr">
        <is>
          <t>Agent drafts claim; agency approves before filing</t>
        </is>
      </c>
    </row>
    <row r="197">
      <c r="A197" s="2" t="n">
        <v>196</v>
      </c>
      <c r="B197" s="2" t="n">
        <v>2</v>
      </c>
      <c r="C197" s="2" t="inlineStr">
        <is>
          <t>UNDERBILLED_UNITS</t>
        </is>
      </c>
      <c r="D197" s="2" t="inlineStr">
        <is>
          <t>Revenue recoverable</t>
        </is>
      </c>
      <c r="E197" s="2" t="inlineStr">
        <is>
          <t>Billed fewer units than delivered</t>
        </is>
      </c>
      <c r="F197" s="2" t="inlineStr">
        <is>
          <t>170741374</t>
        </is>
      </c>
      <c r="G197" s="2" t="inlineStr">
        <is>
          <t>Hall Frank</t>
        </is>
      </c>
      <c r="H197" s="2" t="inlineStr">
        <is>
          <t>UnitedHealthcare Community Plan</t>
        </is>
      </c>
      <c r="I197" s="7" t="n">
        <v>46218</v>
      </c>
      <c r="J197" s="2" t="inlineStr">
        <is>
          <t>BB260713032</t>
        </is>
      </c>
      <c r="K197" s="2" t="n">
        <v>7</v>
      </c>
      <c r="L197" s="2" t="n">
        <v>10</v>
      </c>
      <c r="M197" s="5" t="n">
        <v>13.2</v>
      </c>
      <c r="N197" s="2" t="n"/>
      <c r="O197" s="2" t="inlineStr">
        <is>
          <t>EVV visit V40001685 supports 10 units; claim billed 7</t>
        </is>
      </c>
      <c r="P197" s="2" t="inlineStr">
        <is>
          <t>Submit a corrected claim (frequency code 7) for the missing units.</t>
        </is>
      </c>
      <c r="Q197" s="2" t="inlineStr">
        <is>
          <t>Agent drafts claim; agency approves before filing</t>
        </is>
      </c>
    </row>
    <row r="198">
      <c r="A198" s="2" t="n">
        <v>197</v>
      </c>
      <c r="B198" s="2" t="n">
        <v>2</v>
      </c>
      <c r="C198" s="2" t="inlineStr">
        <is>
          <t>UNDERBILLED_UNITS</t>
        </is>
      </c>
      <c r="D198" s="2" t="inlineStr">
        <is>
          <t>Revenue recoverable</t>
        </is>
      </c>
      <c r="E198" s="2" t="inlineStr">
        <is>
          <t>Billed fewer units than delivered</t>
        </is>
      </c>
      <c r="F198" s="2" t="inlineStr">
        <is>
          <t>414366764</t>
        </is>
      </c>
      <c r="G198" s="2" t="inlineStr">
        <is>
          <t>Clark Frances</t>
        </is>
      </c>
      <c r="H198" s="2" t="inlineStr">
        <is>
          <t>Wellpoint Texas</t>
        </is>
      </c>
      <c r="I198" s="7" t="n">
        <v>46219</v>
      </c>
      <c r="J198" s="2" t="inlineStr">
        <is>
          <t>BB260713040</t>
        </is>
      </c>
      <c r="K198" s="2" t="n">
        <v>11</v>
      </c>
      <c r="L198" s="2" t="n">
        <v>14</v>
      </c>
      <c r="M198" s="5" t="n">
        <v>13.2</v>
      </c>
      <c r="N198" s="2" t="n"/>
      <c r="O198" s="2" t="inlineStr">
        <is>
          <t>EVV visit V40001764 supports 14 units; claim billed 11</t>
        </is>
      </c>
      <c r="P198" s="2" t="inlineStr">
        <is>
          <t>Submit a corrected claim (frequency code 7) for the missing units.</t>
        </is>
      </c>
      <c r="Q198" s="2" t="inlineStr">
        <is>
          <t>Agent drafts claim; agency approves before filing</t>
        </is>
      </c>
    </row>
    <row r="199">
      <c r="A199" s="2" t="n">
        <v>198</v>
      </c>
      <c r="B199" s="2" t="n">
        <v>2</v>
      </c>
      <c r="C199" s="2" t="inlineStr">
        <is>
          <t>UNDERBILLED_UNITS</t>
        </is>
      </c>
      <c r="D199" s="2" t="inlineStr">
        <is>
          <t>Revenue recoverable</t>
        </is>
      </c>
      <c r="E199" s="2" t="inlineStr">
        <is>
          <t>Billed fewer units than delivered</t>
        </is>
      </c>
      <c r="F199" s="2" t="inlineStr">
        <is>
          <t>000857719</t>
        </is>
      </c>
      <c r="G199" s="2" t="inlineStr">
        <is>
          <t>Gomez Thomas</t>
        </is>
      </c>
      <c r="H199" s="2" t="inlineStr">
        <is>
          <t>UnitedHealthcare Community Plan</t>
        </is>
      </c>
      <c r="I199" s="7" t="n">
        <v>46202</v>
      </c>
      <c r="J199" s="2" t="inlineStr">
        <is>
          <t>BB260629107</t>
        </is>
      </c>
      <c r="K199" s="2" t="n">
        <v>11</v>
      </c>
      <c r="L199" s="2" t="n">
        <v>13</v>
      </c>
      <c r="M199" s="5" t="n">
        <v>8.800000000000001</v>
      </c>
      <c r="N199" s="2" t="n"/>
      <c r="O199" s="2" t="inlineStr">
        <is>
          <t>EVV visit V40000571 supports 13 units; claim billed 11</t>
        </is>
      </c>
      <c r="P199" s="2" t="inlineStr">
        <is>
          <t>Submit a corrected claim (frequency code 7) for the missing units.</t>
        </is>
      </c>
      <c r="Q199" s="2" t="inlineStr">
        <is>
          <t>Agent drafts claim; agency approves before filing</t>
        </is>
      </c>
    </row>
    <row r="200">
      <c r="A200" s="2" t="n">
        <v>199</v>
      </c>
      <c r="B200" s="2" t="n">
        <v>2</v>
      </c>
      <c r="C200" s="2" t="inlineStr">
        <is>
          <t>UNDERBILLED_UNITS</t>
        </is>
      </c>
      <c r="D200" s="2" t="inlineStr">
        <is>
          <t>Revenue recoverable</t>
        </is>
      </c>
      <c r="E200" s="2" t="inlineStr">
        <is>
          <t>Billed fewer units than delivered</t>
        </is>
      </c>
      <c r="F200" s="2" t="inlineStr">
        <is>
          <t>143103993</t>
        </is>
      </c>
      <c r="G200" s="2" t="inlineStr">
        <is>
          <t>Reyes Betty</t>
        </is>
      </c>
      <c r="H200" s="2" t="inlineStr">
        <is>
          <t>Wellpoint Texas</t>
        </is>
      </c>
      <c r="I200" s="7" t="n">
        <v>46281</v>
      </c>
      <c r="J200" s="2" t="inlineStr">
        <is>
          <t>BB260914054</t>
        </is>
      </c>
      <c r="K200" s="2" t="n">
        <v>7</v>
      </c>
      <c r="L200" s="2" t="n">
        <v>9</v>
      </c>
      <c r="M200" s="5" t="n">
        <v>8.800000000000001</v>
      </c>
      <c r="N200" s="2" t="n"/>
      <c r="O200" s="2" t="inlineStr">
        <is>
          <t>EVV visit V40006268 supports 9 units; claim billed 7</t>
        </is>
      </c>
      <c r="P200" s="2" t="inlineStr">
        <is>
          <t>Submit a corrected claim (frequency code 7) for the missing units.</t>
        </is>
      </c>
      <c r="Q200" s="2" t="inlineStr">
        <is>
          <t>Agent drafts claim; agency approves before filing</t>
        </is>
      </c>
    </row>
    <row r="201">
      <c r="A201" s="2" t="n">
        <v>200</v>
      </c>
      <c r="B201" s="2" t="n">
        <v>2</v>
      </c>
      <c r="C201" s="2" t="inlineStr">
        <is>
          <t>UNDERBILLED_UNITS</t>
        </is>
      </c>
      <c r="D201" s="2" t="inlineStr">
        <is>
          <t>Revenue recoverable</t>
        </is>
      </c>
      <c r="E201" s="2" t="inlineStr">
        <is>
          <t>Billed fewer units than delivered</t>
        </is>
      </c>
      <c r="F201" s="2" t="inlineStr">
        <is>
          <t>414366764</t>
        </is>
      </c>
      <c r="G201" s="2" t="inlineStr">
        <is>
          <t>Clark Frances</t>
        </is>
      </c>
      <c r="H201" s="2" t="inlineStr">
        <is>
          <t>Wellpoint Texas</t>
        </is>
      </c>
      <c r="I201" s="7" t="n">
        <v>46244</v>
      </c>
      <c r="J201" s="2" t="inlineStr">
        <is>
          <t>BB260810040</t>
        </is>
      </c>
      <c r="K201" s="2" t="n">
        <v>13</v>
      </c>
      <c r="L201" s="2" t="n">
        <v>15</v>
      </c>
      <c r="M201" s="5" t="n">
        <v>8.800000000000001</v>
      </c>
      <c r="N201" s="2" t="n"/>
      <c r="O201" s="2" t="inlineStr">
        <is>
          <t>EVV visit V40003577 supports 15 units; claim billed 13</t>
        </is>
      </c>
      <c r="P201" s="2" t="inlineStr">
        <is>
          <t>Submit a corrected claim (frequency code 7) for the missing units.</t>
        </is>
      </c>
      <c r="Q201" s="2" t="inlineStr">
        <is>
          <t>Agent drafts claim; agency approves before filing</t>
        </is>
      </c>
    </row>
    <row r="202">
      <c r="A202" s="2" t="n">
        <v>201</v>
      </c>
      <c r="B202" s="2" t="n">
        <v>2</v>
      </c>
      <c r="C202" s="2" t="inlineStr">
        <is>
          <t>UNDERBILLED_UNITS</t>
        </is>
      </c>
      <c r="D202" s="2" t="inlineStr">
        <is>
          <t>Revenue recoverable</t>
        </is>
      </c>
      <c r="E202" s="2" t="inlineStr">
        <is>
          <t>Billed fewer units than delivered</t>
        </is>
      </c>
      <c r="F202" s="2" t="inlineStr">
        <is>
          <t>778185136</t>
        </is>
      </c>
      <c r="G202" s="2" t="inlineStr">
        <is>
          <t>Walker Gloria</t>
        </is>
      </c>
      <c r="H202" s="2" t="inlineStr">
        <is>
          <t>Molina Healthcare of Texas</t>
        </is>
      </c>
      <c r="I202" s="7" t="n">
        <v>46220</v>
      </c>
      <c r="J202" s="2" t="inlineStr">
        <is>
          <t>BB260713104</t>
        </is>
      </c>
      <c r="K202" s="2" t="n">
        <v>14</v>
      </c>
      <c r="L202" s="2" t="n">
        <v>16</v>
      </c>
      <c r="M202" s="5" t="n">
        <v>8.800000000000001</v>
      </c>
      <c r="N202" s="2" t="n"/>
      <c r="O202" s="2" t="inlineStr">
        <is>
          <t>EVV visit V40001869 supports 16 units; claim billed 14</t>
        </is>
      </c>
      <c r="P202" s="2" t="inlineStr">
        <is>
          <t>Submit a corrected claim (frequency code 7) for the missing units.</t>
        </is>
      </c>
      <c r="Q202" s="2" t="inlineStr">
        <is>
          <t>Agent drafts claim; agency approves before filing</t>
        </is>
      </c>
    </row>
    <row r="203">
      <c r="A203" s="2" t="n">
        <v>202</v>
      </c>
      <c r="B203" s="2" t="n">
        <v>2</v>
      </c>
      <c r="C203" s="2" t="inlineStr">
        <is>
          <t>UNDERPAID</t>
        </is>
      </c>
      <c r="D203" s="2" t="inlineStr">
        <is>
          <t>Revenue recoverable</t>
        </is>
      </c>
      <c r="E203" s="2" t="inlineStr">
        <is>
          <t>Paid below the contracted rate</t>
        </is>
      </c>
      <c r="F203" s="2" t="inlineStr">
        <is>
          <t>034646270</t>
        </is>
      </c>
      <c r="G203" s="2" t="inlineStr">
        <is>
          <t>Cruz Elizabeth</t>
        </is>
      </c>
      <c r="H203" s="2" t="inlineStr">
        <is>
          <t>Wellpoint Texas</t>
        </is>
      </c>
      <c r="I203" s="7" t="n">
        <v>46285</v>
      </c>
      <c r="J203" s="2" t="inlineStr">
        <is>
          <t>BB260914088</t>
        </is>
      </c>
      <c r="K203" s="2" t="n">
        <v>14</v>
      </c>
      <c r="L203" s="2" t="n"/>
      <c r="M203" s="5" t="n">
        <v>3.5</v>
      </c>
      <c r="N203" s="2" t="n"/>
      <c r="O203" s="2" t="inlineStr">
        <is>
          <t>paid $58.10 for 14 units; contract $61.60 ($4.40/unit on 2026-09-20)</t>
        </is>
      </c>
      <c r="P203" s="2" t="inlineStr">
        <is>
          <t>Dispute with the plan, citing the contracted rate in force on the date of service.</t>
        </is>
      </c>
      <c r="Q203" s="2" t="inlineStr">
        <is>
          <t>Agent drafts; human approves</t>
        </is>
      </c>
    </row>
    <row r="204">
      <c r="A204" s="2" t="n">
        <v>203</v>
      </c>
      <c r="B204" s="2" t="n">
        <v>2</v>
      </c>
      <c r="C204" s="2" t="inlineStr">
        <is>
          <t>UNDERPAID</t>
        </is>
      </c>
      <c r="D204" s="2" t="inlineStr">
        <is>
          <t>Revenue recoverable</t>
        </is>
      </c>
      <c r="E204" s="2" t="inlineStr">
        <is>
          <t>Paid below the contracted rate</t>
        </is>
      </c>
      <c r="F204" s="2" t="inlineStr">
        <is>
          <t>155635695</t>
        </is>
      </c>
      <c r="G204" s="2" t="inlineStr">
        <is>
          <t>White Linda</t>
        </is>
      </c>
      <c r="H204" s="2" t="inlineStr">
        <is>
          <t>Wellpoint Texas</t>
        </is>
      </c>
      <c r="I204" s="7" t="n">
        <v>46220</v>
      </c>
      <c r="J204" s="2" t="inlineStr">
        <is>
          <t>BB260713118</t>
        </is>
      </c>
      <c r="K204" s="2" t="n">
        <v>13</v>
      </c>
      <c r="L204" s="2" t="n"/>
      <c r="M204" s="5" t="n">
        <v>3.25</v>
      </c>
      <c r="N204" s="2" t="n"/>
      <c r="O204" s="2" t="inlineStr">
        <is>
          <t>paid $53.95 for 13 units; contract $57.20 ($4.40/unit on 2026-07-17)</t>
        </is>
      </c>
      <c r="P204" s="2" t="inlineStr">
        <is>
          <t>Dispute with the plan, citing the contracted rate in force on the date of service.</t>
        </is>
      </c>
      <c r="Q204" s="2" t="inlineStr">
        <is>
          <t>Agent drafts; human approves</t>
        </is>
      </c>
    </row>
    <row r="205">
      <c r="A205" s="2" t="n">
        <v>204</v>
      </c>
      <c r="B205" s="2" t="n">
        <v>2</v>
      </c>
      <c r="C205" s="2" t="inlineStr">
        <is>
          <t>UNDERPAID</t>
        </is>
      </c>
      <c r="D205" s="2" t="inlineStr">
        <is>
          <t>Revenue recoverable</t>
        </is>
      </c>
      <c r="E205" s="2" t="inlineStr">
        <is>
          <t>Paid below the contracted rate</t>
        </is>
      </c>
      <c r="F205" s="2" t="inlineStr">
        <is>
          <t>414366764</t>
        </is>
      </c>
      <c r="G205" s="2" t="inlineStr">
        <is>
          <t>Clark Frances</t>
        </is>
      </c>
      <c r="H205" s="2" t="inlineStr">
        <is>
          <t>Wellpoint Texas</t>
        </is>
      </c>
      <c r="I205" s="7" t="n">
        <v>46210</v>
      </c>
      <c r="J205" s="2" t="inlineStr">
        <is>
          <t>BB260706040</t>
        </is>
      </c>
      <c r="K205" s="2" t="n">
        <v>13</v>
      </c>
      <c r="L205" s="2" t="n"/>
      <c r="M205" s="5" t="n">
        <v>3.25</v>
      </c>
      <c r="N205" s="2" t="n"/>
      <c r="O205" s="2" t="inlineStr">
        <is>
          <t>paid $53.95 for 13 units; contract $57.20 ($4.40/unit on 2026-07-07)</t>
        </is>
      </c>
      <c r="P205" s="2" t="inlineStr">
        <is>
          <t>Dispute with the plan, citing the contracted rate in force on the date of service.</t>
        </is>
      </c>
      <c r="Q205" s="2" t="inlineStr">
        <is>
          <t>Agent drafts; human approves</t>
        </is>
      </c>
    </row>
    <row r="206">
      <c r="A206" s="2" t="n">
        <v>205</v>
      </c>
      <c r="B206" s="2" t="n">
        <v>2</v>
      </c>
      <c r="C206" s="2" t="inlineStr">
        <is>
          <t>UNDERPAID</t>
        </is>
      </c>
      <c r="D206" s="2" t="inlineStr">
        <is>
          <t>Revenue recoverable</t>
        </is>
      </c>
      <c r="E206" s="2" t="inlineStr">
        <is>
          <t>Paid below the contracted rate</t>
        </is>
      </c>
      <c r="F206" s="2" t="inlineStr">
        <is>
          <t>155635695</t>
        </is>
      </c>
      <c r="G206" s="2" t="inlineStr">
        <is>
          <t>White Linda</t>
        </is>
      </c>
      <c r="H206" s="2" t="inlineStr">
        <is>
          <t>Wellpoint Texas</t>
        </is>
      </c>
      <c r="I206" s="7" t="n">
        <v>46241</v>
      </c>
      <c r="J206" s="2" t="inlineStr">
        <is>
          <t>BB260803118</t>
        </is>
      </c>
      <c r="K206" s="2" t="n">
        <v>12</v>
      </c>
      <c r="L206" s="2" t="n"/>
      <c r="M206" s="5" t="n">
        <v>3</v>
      </c>
      <c r="N206" s="2" t="n"/>
      <c r="O206" s="2" t="inlineStr">
        <is>
          <t>paid $49.80 for 12 units; contract $52.80 ($4.40/unit on 2026-08-07)</t>
        </is>
      </c>
      <c r="P206" s="2" t="inlineStr">
        <is>
          <t>Dispute with the plan, citing the contracted rate in force on the date of service.</t>
        </is>
      </c>
      <c r="Q206" s="2" t="inlineStr">
        <is>
          <t>Agent drafts; human approves</t>
        </is>
      </c>
    </row>
    <row r="207">
      <c r="A207" s="2" t="n">
        <v>206</v>
      </c>
      <c r="B207" s="2" t="n">
        <v>2</v>
      </c>
      <c r="C207" s="2" t="inlineStr">
        <is>
          <t>UNDERPAID</t>
        </is>
      </c>
      <c r="D207" s="2" t="inlineStr">
        <is>
          <t>Revenue recoverable</t>
        </is>
      </c>
      <c r="E207" s="2" t="inlineStr">
        <is>
          <t>Paid below the contracted rate</t>
        </is>
      </c>
      <c r="F207" s="2" t="inlineStr">
        <is>
          <t>990257974</t>
        </is>
      </c>
      <c r="G207" s="2" t="inlineStr">
        <is>
          <t>Moore Harold</t>
        </is>
      </c>
      <c r="H207" s="2" t="inlineStr">
        <is>
          <t>Wellpoint Texas</t>
        </is>
      </c>
      <c r="I207" s="7" t="n">
        <v>46252</v>
      </c>
      <c r="J207" s="2" t="inlineStr">
        <is>
          <t>BB260817092</t>
        </is>
      </c>
      <c r="K207" s="2" t="n">
        <v>12</v>
      </c>
      <c r="L207" s="2" t="n"/>
      <c r="M207" s="5" t="n">
        <v>3</v>
      </c>
      <c r="N207" s="2" t="n"/>
      <c r="O207" s="2" t="inlineStr">
        <is>
          <t>paid $49.80 for 12 units; contract $52.80 ($4.40/unit on 2026-08-18)</t>
        </is>
      </c>
      <c r="P207" s="2" t="inlineStr">
        <is>
          <t>Dispute with the plan, citing the contracted rate in force on the date of service.</t>
        </is>
      </c>
      <c r="Q207" s="2" t="inlineStr">
        <is>
          <t>Agent drafts; human approves</t>
        </is>
      </c>
    </row>
    <row r="208">
      <c r="A208" s="2" t="n">
        <v>207</v>
      </c>
      <c r="B208" s="2" t="n">
        <v>2</v>
      </c>
      <c r="C208" s="2" t="inlineStr">
        <is>
          <t>UNDERPAID</t>
        </is>
      </c>
      <c r="D208" s="2" t="inlineStr">
        <is>
          <t>Revenue recoverable</t>
        </is>
      </c>
      <c r="E208" s="2" t="inlineStr">
        <is>
          <t>Paid below the contracted rate</t>
        </is>
      </c>
      <c r="F208" s="2" t="inlineStr">
        <is>
          <t>861125651</t>
        </is>
      </c>
      <c r="G208" s="2" t="inlineStr">
        <is>
          <t>Martin Ernesto</t>
        </is>
      </c>
      <c r="H208" s="2" t="inlineStr">
        <is>
          <t>Wellpoint Texas</t>
        </is>
      </c>
      <c r="I208" s="7" t="n">
        <v>46284</v>
      </c>
      <c r="J208" s="2" t="inlineStr">
        <is>
          <t>BB260914062</t>
        </is>
      </c>
      <c r="K208" s="2" t="n">
        <v>9</v>
      </c>
      <c r="L208" s="2" t="n"/>
      <c r="M208" s="5" t="n">
        <v>2.25</v>
      </c>
      <c r="N208" s="2" t="n"/>
      <c r="O208" s="2" t="inlineStr">
        <is>
          <t>paid $37.35 for 9 units; contract $39.60 ($4.40/unit on 2026-09-19)</t>
        </is>
      </c>
      <c r="P208" s="2" t="inlineStr">
        <is>
          <t>Dispute with the plan, citing the contracted rate in force on the date of service.</t>
        </is>
      </c>
      <c r="Q208" s="2" t="inlineStr">
        <is>
          <t>Agent drafts; human approves</t>
        </is>
      </c>
    </row>
    <row r="209">
      <c r="A209" s="2" t="n">
        <v>208</v>
      </c>
      <c r="B209" s="2" t="n">
        <v>2</v>
      </c>
      <c r="C209" s="2" t="inlineStr">
        <is>
          <t>UNDERPAID</t>
        </is>
      </c>
      <c r="D209" s="2" t="inlineStr">
        <is>
          <t>Revenue recoverable</t>
        </is>
      </c>
      <c r="E209" s="2" t="inlineStr">
        <is>
          <t>Paid below the contracted rate</t>
        </is>
      </c>
      <c r="F209" s="2" t="inlineStr">
        <is>
          <t>063204945</t>
        </is>
      </c>
      <c r="G209" s="2" t="inlineStr">
        <is>
          <t>Davis Alma</t>
        </is>
      </c>
      <c r="H209" s="2" t="inlineStr">
        <is>
          <t>Wellpoint Texas</t>
        </is>
      </c>
      <c r="I209" s="7" t="n">
        <v>46265</v>
      </c>
      <c r="J209" s="2" t="inlineStr">
        <is>
          <t>BB260831111</t>
        </is>
      </c>
      <c r="K209" s="2" t="n">
        <v>8</v>
      </c>
      <c r="L209" s="2" t="n"/>
      <c r="M209" s="5" t="n">
        <v>2</v>
      </c>
      <c r="N209" s="2" t="n"/>
      <c r="O209" s="2" t="inlineStr">
        <is>
          <t>paid $33.20 for 8 units; contract $35.20 ($4.40/unit on 2026-08-31)</t>
        </is>
      </c>
      <c r="P209" s="2" t="inlineStr">
        <is>
          <t>Dispute with the plan, citing the contracted rate in force on the date of service.</t>
        </is>
      </c>
      <c r="Q209" s="2" t="inlineStr">
        <is>
          <t>Agent drafts; human approves</t>
        </is>
      </c>
    </row>
    <row r="210">
      <c r="A210" s="2" t="n">
        <v>209</v>
      </c>
      <c r="B210" s="2" t="n">
        <v>2</v>
      </c>
      <c r="C210" s="2" t="inlineStr">
        <is>
          <t>UNDERPAID</t>
        </is>
      </c>
      <c r="D210" s="2" t="inlineStr">
        <is>
          <t>Revenue recoverable</t>
        </is>
      </c>
      <c r="E210" s="2" t="inlineStr">
        <is>
          <t>Paid below the contracted rate</t>
        </is>
      </c>
      <c r="F210" s="2" t="inlineStr">
        <is>
          <t>063204945</t>
        </is>
      </c>
      <c r="G210" s="2" t="inlineStr">
        <is>
          <t>Davis Alma</t>
        </is>
      </c>
      <c r="H210" s="2" t="inlineStr">
        <is>
          <t>Wellpoint Texas</t>
        </is>
      </c>
      <c r="I210" s="7" t="n">
        <v>46279</v>
      </c>
      <c r="J210" s="2" t="inlineStr">
        <is>
          <t>BB260914111</t>
        </is>
      </c>
      <c r="K210" s="2" t="n">
        <v>8</v>
      </c>
      <c r="L210" s="2" t="n"/>
      <c r="M210" s="5" t="n">
        <v>2</v>
      </c>
      <c r="N210" s="2" t="n"/>
      <c r="O210" s="2" t="inlineStr">
        <is>
          <t>paid $33.20 for 8 units; contract $35.20 ($4.40/unit on 2026-09-14)</t>
        </is>
      </c>
      <c r="P210" s="2" t="inlineStr">
        <is>
          <t>Dispute with the plan, citing the contracted rate in force on the date of service.</t>
        </is>
      </c>
      <c r="Q210" s="2" t="inlineStr">
        <is>
          <t>Agent drafts; human approves</t>
        </is>
      </c>
    </row>
    <row r="211">
      <c r="A211" s="2" t="n">
        <v>210</v>
      </c>
      <c r="B211" s="2" t="n">
        <v>2</v>
      </c>
      <c r="C211" s="2" t="inlineStr">
        <is>
          <t>UNDERPAID</t>
        </is>
      </c>
      <c r="D211" s="2" t="inlineStr">
        <is>
          <t>Revenue recoverable</t>
        </is>
      </c>
      <c r="E211" s="2" t="inlineStr">
        <is>
          <t>Paid below the contracted rate</t>
        </is>
      </c>
      <c r="F211" s="2" t="inlineStr">
        <is>
          <t>143103993</t>
        </is>
      </c>
      <c r="G211" s="2" t="inlineStr">
        <is>
          <t>Reyes Betty</t>
        </is>
      </c>
      <c r="H211" s="2" t="inlineStr">
        <is>
          <t>Wellpoint Texas</t>
        </is>
      </c>
      <c r="I211" s="7" t="n">
        <v>46262</v>
      </c>
      <c r="J211" s="2" t="inlineStr">
        <is>
          <t>BB260824054</t>
        </is>
      </c>
      <c r="K211" s="2" t="n">
        <v>8</v>
      </c>
      <c r="L211" s="2" t="n"/>
      <c r="M211" s="5" t="n">
        <v>2</v>
      </c>
      <c r="N211" s="2" t="n"/>
      <c r="O211" s="2" t="inlineStr">
        <is>
          <t>paid $33.20 for 8 units; contract $35.20 ($4.40/unit on 2026-08-28)</t>
        </is>
      </c>
      <c r="P211" s="2" t="inlineStr">
        <is>
          <t>Dispute with the plan, citing the contracted rate in force on the date of service.</t>
        </is>
      </c>
      <c r="Q211" s="2" t="inlineStr">
        <is>
          <t>Agent drafts; human approves</t>
        </is>
      </c>
    </row>
    <row r="212">
      <c r="A212" s="2" t="n">
        <v>211</v>
      </c>
      <c r="B212" s="2" t="n">
        <v>2</v>
      </c>
      <c r="C212" s="2" t="inlineStr">
        <is>
          <t>UNDERPAID</t>
        </is>
      </c>
      <c r="D212" s="2" t="inlineStr">
        <is>
          <t>Revenue recoverable</t>
        </is>
      </c>
      <c r="E212" s="2" t="inlineStr">
        <is>
          <t>Paid below the contracted rate</t>
        </is>
      </c>
      <c r="F212" s="2" t="inlineStr">
        <is>
          <t>638885393</t>
        </is>
      </c>
      <c r="G212" s="2" t="inlineStr">
        <is>
          <t>Jackson Ramon</t>
        </is>
      </c>
      <c r="H212" s="2" t="inlineStr">
        <is>
          <t>Wellpoint Texas</t>
        </is>
      </c>
      <c r="I212" s="7" t="n">
        <v>46284</v>
      </c>
      <c r="J212" s="2" t="inlineStr">
        <is>
          <t>BB260914012</t>
        </is>
      </c>
      <c r="K212" s="2" t="n">
        <v>8</v>
      </c>
      <c r="L212" s="2" t="n"/>
      <c r="M212" s="5" t="n">
        <v>2</v>
      </c>
      <c r="N212" s="2" t="n"/>
      <c r="O212" s="2" t="inlineStr">
        <is>
          <t>paid $33.20 for 8 units; contract $35.20 ($4.40/unit on 2026-09-19)</t>
        </is>
      </c>
      <c r="P212" s="2" t="inlineStr">
        <is>
          <t>Dispute with the plan, citing the contracted rate in force on the date of service.</t>
        </is>
      </c>
      <c r="Q212" s="2" t="inlineStr">
        <is>
          <t>Agent drafts; human approves</t>
        </is>
      </c>
    </row>
    <row r="213">
      <c r="A213" s="2" t="n">
        <v>212</v>
      </c>
      <c r="B213" s="2" t="n">
        <v>3</v>
      </c>
      <c r="C213" s="2" t="inlineStr">
        <is>
          <t>AUTH_RUNOUT_FORECAST</t>
        </is>
      </c>
      <c r="D213" s="2" t="inlineStr">
        <is>
          <t>Alert</t>
        </is>
      </c>
      <c r="E213" s="2" t="inlineStr">
        <is>
          <t>Authorized units will run out before the authorization ends</t>
        </is>
      </c>
      <c r="F213" s="2" t="inlineStr">
        <is>
          <t>822008261</t>
        </is>
      </c>
      <c r="G213" s="2" t="inlineStr">
        <is>
          <t>Gutierrez Willie</t>
        </is>
      </c>
      <c r="H213" s="2" t="inlineStr">
        <is>
          <t>Molina Healthcare of Texas</t>
        </is>
      </c>
      <c r="I213" s="7" t="n"/>
      <c r="J213" s="2" t="inlineStr"/>
      <c r="K213" s="2" t="n">
        <v>393</v>
      </c>
      <c r="L213" s="2" t="n"/>
      <c r="M213" s="5" t="n">
        <v>1750.41</v>
      </c>
      <c r="N213" s="2" t="n">
        <v>46</v>
      </c>
      <c r="O213" s="2" t="inlineStr">
        <is>
          <t>auth PA26100: 393 of 1121 units left; at 59.2 units/week they run out 2026-12-05, 47 days before the auth ends 2027-01-21</t>
        </is>
      </c>
      <c r="P213" s="2" t="inlineStr">
        <is>
          <t>Request more units now, or adjust the schedule to fit the authorization.</t>
        </is>
      </c>
      <c r="Q213" s="2" t="inlineStr">
        <is>
          <t>Agent drafts; human approves</t>
        </is>
      </c>
    </row>
    <row r="214">
      <c r="A214" s="2" t="n">
        <v>213</v>
      </c>
      <c r="B214" s="2" t="n">
        <v>3</v>
      </c>
      <c r="C214" s="2" t="inlineStr">
        <is>
          <t>AUTH_RUNOUT_FORECAST</t>
        </is>
      </c>
      <c r="D214" s="2" t="inlineStr">
        <is>
          <t>Alert</t>
        </is>
      </c>
      <c r="E214" s="2" t="inlineStr">
        <is>
          <t>Authorized units will run out before the authorization ends</t>
        </is>
      </c>
      <c r="F214" s="2" t="inlineStr">
        <is>
          <t>031240234</t>
        </is>
      </c>
      <c r="G214" s="2" t="inlineStr">
        <is>
          <t>Gonzalez Ernesto</t>
        </is>
      </c>
      <c r="H214" s="2" t="inlineStr">
        <is>
          <t>UnitedHealthcare Community Plan</t>
        </is>
      </c>
      <c r="I214" s="7" t="n"/>
      <c r="J214" s="2" t="inlineStr"/>
      <c r="K214" s="2" t="n">
        <v>363</v>
      </c>
      <c r="L214" s="2" t="n"/>
      <c r="M214" s="5" t="n">
        <v>1616.21</v>
      </c>
      <c r="N214" s="2" t="n">
        <v>54</v>
      </c>
      <c r="O214" s="2" t="inlineStr">
        <is>
          <t>auth PA26038: 363 of 837 units left; at 46.8 units/week they run out 2026-12-13, 55 days before the auth ends 2027-02-06</t>
        </is>
      </c>
      <c r="P214" s="2" t="inlineStr">
        <is>
          <t>Request more units now, or adjust the schedule to fit the authorization.</t>
        </is>
      </c>
      <c r="Q214" s="2" t="inlineStr">
        <is>
          <t>Agent drafts; human approves</t>
        </is>
      </c>
    </row>
    <row r="215">
      <c r="A215" s="2" t="n">
        <v>214</v>
      </c>
      <c r="B215" s="2" t="n">
        <v>3</v>
      </c>
      <c r="C215" s="2" t="inlineStr">
        <is>
          <t>AUTH_RUNOUT_FORECAST</t>
        </is>
      </c>
      <c r="D215" s="2" t="inlineStr">
        <is>
          <t>Alert</t>
        </is>
      </c>
      <c r="E215" s="2" t="inlineStr">
        <is>
          <t>Authorized units will run out before the authorization ends</t>
        </is>
      </c>
      <c r="F215" s="2" t="inlineStr">
        <is>
          <t>518063041</t>
        </is>
      </c>
      <c r="G215" s="2" t="inlineStr">
        <is>
          <t>Martinez Evelyn</t>
        </is>
      </c>
      <c r="H215" s="2" t="inlineStr">
        <is>
          <t>Superior HealthPlan</t>
        </is>
      </c>
      <c r="I215" s="7" t="n"/>
      <c r="J215" s="2" t="inlineStr"/>
      <c r="K215" s="2" t="n">
        <v>205</v>
      </c>
      <c r="L215" s="2" t="n"/>
      <c r="M215" s="5" t="n">
        <v>925.26</v>
      </c>
      <c r="N215" s="2" t="n">
        <v>44</v>
      </c>
      <c r="O215" s="2" t="inlineStr">
        <is>
          <t>auth PA26210: 205 of 613 units left; at 32.0 units/week they run out 2026-12-03, 46 days before the auth ends 2027-01-18</t>
        </is>
      </c>
      <c r="P215" s="2" t="inlineStr">
        <is>
          <t>Request more units now, or adjust the schedule to fit the authorization.</t>
        </is>
      </c>
      <c r="Q215" s="2" t="inlineStr">
        <is>
          <t>Agent drafts; human approves</t>
        </is>
      </c>
    </row>
    <row r="216">
      <c r="A216" s="2" t="n">
        <v>215</v>
      </c>
      <c r="B216" s="2" t="n">
        <v>3</v>
      </c>
      <c r="C216" s="2" t="inlineStr">
        <is>
          <t>AUTH_RUNOUT_FORECAST</t>
        </is>
      </c>
      <c r="D216" s="2" t="inlineStr">
        <is>
          <t>Alert</t>
        </is>
      </c>
      <c r="E216" s="2" t="inlineStr">
        <is>
          <t>Authorized units will run out before the authorization ends</t>
        </is>
      </c>
      <c r="F216" s="2" t="inlineStr">
        <is>
          <t>087394983</t>
        </is>
      </c>
      <c r="G216" s="2" t="inlineStr">
        <is>
          <t>Martin Luis</t>
        </is>
      </c>
      <c r="H216" s="2" t="inlineStr">
        <is>
          <t>Superior HealthPlan</t>
        </is>
      </c>
      <c r="I216" s="7" t="n"/>
      <c r="J216" s="2" t="inlineStr"/>
      <c r="K216" s="2" t="n">
        <v>204</v>
      </c>
      <c r="L216" s="2" t="n"/>
      <c r="M216" s="5" t="n">
        <v>919.29</v>
      </c>
      <c r="N216" s="2" t="n">
        <v>48</v>
      </c>
      <c r="O216" s="2" t="inlineStr">
        <is>
          <t>auth PA26110: 204 of 544 units left; at 29.2 units/week they run out 2026-12-07, 50 days before the auth ends 2027-01-26</t>
        </is>
      </c>
      <c r="P216" s="2" t="inlineStr">
        <is>
          <t>Request more units now, or adjust the schedule to fit the authorization.</t>
        </is>
      </c>
      <c r="Q216" s="2" t="inlineStr">
        <is>
          <t>Agent drafts; human approves</t>
        </is>
      </c>
    </row>
    <row r="217">
      <c r="A217" s="2" t="n">
        <v>216</v>
      </c>
      <c r="B217" s="2" t="n">
        <v>3</v>
      </c>
      <c r="C217" s="2" t="inlineStr">
        <is>
          <t>DENIED_DUPLICATE</t>
        </is>
      </c>
      <c r="D217" s="2" t="inlineStr">
        <is>
          <t>Alert</t>
        </is>
      </c>
      <c r="E217" s="2" t="inlineStr">
        <is>
          <t>Denied as a duplicate (CARC 18)</t>
        </is>
      </c>
      <c r="F217" s="2" t="inlineStr">
        <is>
          <t>014014193</t>
        </is>
      </c>
      <c r="G217" s="2" t="inlineStr">
        <is>
          <t>Miller Robert</t>
        </is>
      </c>
      <c r="H217" s="2" t="inlineStr">
        <is>
          <t>Superior HealthPlan</t>
        </is>
      </c>
      <c r="I217" s="7" t="n">
        <v>46254</v>
      </c>
      <c r="J217" s="2" t="inlineStr">
        <is>
          <t>BB260817023R</t>
        </is>
      </c>
      <c r="K217" s="2" t="n">
        <v>16</v>
      </c>
      <c r="L217" s="2" t="n">
        <v>16</v>
      </c>
      <c r="M217" s="5" t="n">
        <v>0</v>
      </c>
      <c r="N217" s="2" t="n"/>
      <c r="O217" s="2" t="inlineStr">
        <is>
          <t>CARC 18 on claim BB260817023R, paid 2026-10-06</t>
        </is>
      </c>
      <c r="P217" s="2" t="inlineStr">
        <is>
          <t>No money owed: the original was paid. Fix the resubmission process.</t>
        </is>
      </c>
      <c r="Q217" s="2" t="inlineStr">
        <is>
          <t>Agent drafts; human approves</t>
        </is>
      </c>
    </row>
    <row r="218">
      <c r="A218" s="2" t="n">
        <v>217</v>
      </c>
      <c r="B218" s="2" t="n">
        <v>3</v>
      </c>
      <c r="C218" s="2" t="inlineStr">
        <is>
          <t>AUTH_EXPIRING</t>
        </is>
      </c>
      <c r="D218" s="2" t="inlineStr">
        <is>
          <t>Alert</t>
        </is>
      </c>
      <c r="E218" s="2" t="inlineStr">
        <is>
          <t>Authorization expires soon with no renewal</t>
        </is>
      </c>
      <c r="F218" s="2" t="inlineStr">
        <is>
          <t>026859952</t>
        </is>
      </c>
      <c r="G218" s="2" t="inlineStr">
        <is>
          <t>Ramirez Thomas</t>
        </is>
      </c>
      <c r="H218" s="2" t="inlineStr">
        <is>
          <t>UnitedHealthcare Community Plan</t>
        </is>
      </c>
      <c r="I218" s="7" t="n"/>
      <c r="J218" s="2" t="inlineStr"/>
      <c r="K218" s="2" t="n"/>
      <c r="L218" s="2" t="n"/>
      <c r="M218" s="5" t="n">
        <v>0</v>
      </c>
      <c r="N218" s="2" t="n">
        <v>6</v>
      </c>
      <c r="O218" s="2" t="inlineStr">
        <is>
          <t>latest S5125 authorization ends 2026-10-26 (6 days); no renewal on file</t>
        </is>
      </c>
      <c r="P218" s="2" t="inlineStr">
        <is>
          <t>Request the renewal now so services and payment are not interrupted.</t>
        </is>
      </c>
      <c r="Q218" s="2" t="inlineStr">
        <is>
          <t>Agent drafts; human approves</t>
        </is>
      </c>
    </row>
    <row r="219">
      <c r="A219" s="2" t="n">
        <v>218</v>
      </c>
      <c r="B219" s="2" t="n">
        <v>3</v>
      </c>
      <c r="C219" s="2" t="inlineStr">
        <is>
          <t>DENIED_DUPLICATE</t>
        </is>
      </c>
      <c r="D219" s="2" t="inlineStr">
        <is>
          <t>Alert</t>
        </is>
      </c>
      <c r="E219" s="2" t="inlineStr">
        <is>
          <t>Denied as a duplicate (CARC 18)</t>
        </is>
      </c>
      <c r="F219" s="2" t="inlineStr">
        <is>
          <t>062467709</t>
        </is>
      </c>
      <c r="G219" s="2" t="inlineStr">
        <is>
          <t>Diaz Barbara</t>
        </is>
      </c>
      <c r="H219" s="2" t="inlineStr">
        <is>
          <t>Wellpoint Texas</t>
        </is>
      </c>
      <c r="I219" s="7" t="n">
        <v>46244</v>
      </c>
      <c r="J219" s="2" t="inlineStr">
        <is>
          <t>BB260810084R</t>
        </is>
      </c>
      <c r="K219" s="2" t="n">
        <v>14</v>
      </c>
      <c r="L219" s="2" t="n">
        <v>14</v>
      </c>
      <c r="M219" s="5" t="n">
        <v>0</v>
      </c>
      <c r="N219" s="2" t="n"/>
      <c r="O219" s="2" t="inlineStr">
        <is>
          <t>CARC 18 on claim BB260810084R, paid 2026-09-25</t>
        </is>
      </c>
      <c r="P219" s="2" t="inlineStr">
        <is>
          <t>No money owed: the original was paid. Fix the resubmission process.</t>
        </is>
      </c>
      <c r="Q219" s="2" t="inlineStr">
        <is>
          <t>Agent drafts; human approves</t>
        </is>
      </c>
    </row>
    <row r="220">
      <c r="A220" s="2" t="n">
        <v>219</v>
      </c>
      <c r="B220" s="2" t="n">
        <v>3</v>
      </c>
      <c r="C220" s="2" t="inlineStr">
        <is>
          <t>DENIED_DUPLICATE</t>
        </is>
      </c>
      <c r="D220" s="2" t="inlineStr">
        <is>
          <t>Alert</t>
        </is>
      </c>
      <c r="E220" s="2" t="inlineStr">
        <is>
          <t>Denied as a duplicate (CARC 18)</t>
        </is>
      </c>
      <c r="F220" s="2" t="inlineStr">
        <is>
          <t>066850273</t>
        </is>
      </c>
      <c r="G220" s="2" t="inlineStr">
        <is>
          <t>Davis Betty</t>
        </is>
      </c>
      <c r="H220" s="2" t="inlineStr">
        <is>
          <t>UnitedHealthcare Community Plan</t>
        </is>
      </c>
      <c r="I220" s="7" t="n">
        <v>46200</v>
      </c>
      <c r="J220" s="2" t="inlineStr">
        <is>
          <t>BB260622067R</t>
        </is>
      </c>
      <c r="K220" s="2" t="n">
        <v>17</v>
      </c>
      <c r="L220" s="2" t="n">
        <v>17</v>
      </c>
      <c r="M220" s="5" t="n">
        <v>0</v>
      </c>
      <c r="N220" s="2" t="n"/>
      <c r="O220" s="2" t="inlineStr">
        <is>
          <t>CARC 18 on claim BB260622067R, paid 2026-08-13</t>
        </is>
      </c>
      <c r="P220" s="2" t="inlineStr">
        <is>
          <t>No money owed: the original was paid. Fix the resubmission process.</t>
        </is>
      </c>
      <c r="Q220" s="2" t="inlineStr">
        <is>
          <t>Agent drafts; human approves</t>
        </is>
      </c>
    </row>
    <row r="221">
      <c r="A221" s="2" t="n">
        <v>220</v>
      </c>
      <c r="B221" s="2" t="n">
        <v>3</v>
      </c>
      <c r="C221" s="2" t="inlineStr">
        <is>
          <t>DENIED_DUPLICATE</t>
        </is>
      </c>
      <c r="D221" s="2" t="inlineStr">
        <is>
          <t>Alert</t>
        </is>
      </c>
      <c r="E221" s="2" t="inlineStr">
        <is>
          <t>Denied as a duplicate (CARC 18)</t>
        </is>
      </c>
      <c r="F221" s="2" t="inlineStr">
        <is>
          <t>066850273</t>
        </is>
      </c>
      <c r="G221" s="2" t="inlineStr">
        <is>
          <t>Davis Betty</t>
        </is>
      </c>
      <c r="H221" s="2" t="inlineStr">
        <is>
          <t>UnitedHealthcare Community Plan</t>
        </is>
      </c>
      <c r="I221" s="7" t="n">
        <v>46244</v>
      </c>
      <c r="J221" s="2" t="inlineStr">
        <is>
          <t>BB260810067R</t>
        </is>
      </c>
      <c r="K221" s="2" t="n">
        <v>16</v>
      </c>
      <c r="L221" s="2" t="n">
        <v>16</v>
      </c>
      <c r="M221" s="5" t="n">
        <v>0</v>
      </c>
      <c r="N221" s="2" t="n"/>
      <c r="O221" s="2" t="inlineStr">
        <is>
          <t>CARC 18 on claim BB260810067R, paid 2026-10-01</t>
        </is>
      </c>
      <c r="P221" s="2" t="inlineStr">
        <is>
          <t>No money owed: the original was paid. Fix the resubmission process.</t>
        </is>
      </c>
      <c r="Q221" s="2" t="inlineStr">
        <is>
          <t>Agent drafts; human approves</t>
        </is>
      </c>
    </row>
    <row r="222">
      <c r="A222" s="2" t="n">
        <v>221</v>
      </c>
      <c r="B222" s="2" t="n">
        <v>3</v>
      </c>
      <c r="C222" s="2" t="inlineStr">
        <is>
          <t>AUTH_EXPIRING</t>
        </is>
      </c>
      <c r="D222" s="2" t="inlineStr">
        <is>
          <t>Alert</t>
        </is>
      </c>
      <c r="E222" s="2" t="inlineStr">
        <is>
          <t>Authorization expires soon with no renewal</t>
        </is>
      </c>
      <c r="F222" s="2" t="inlineStr">
        <is>
          <t>110397993</t>
        </is>
      </c>
      <c r="G222" s="2" t="inlineStr">
        <is>
          <t>Taylor Ruth</t>
        </is>
      </c>
      <c r="H222" s="2" t="inlineStr">
        <is>
          <t>Superior HealthPlan</t>
        </is>
      </c>
      <c r="I222" s="7" t="n"/>
      <c r="J222" s="2" t="inlineStr"/>
      <c r="K222" s="2" t="n"/>
      <c r="L222" s="2" t="n"/>
      <c r="M222" s="5" t="n">
        <v>0</v>
      </c>
      <c r="N222" s="2" t="n">
        <v>11</v>
      </c>
      <c r="O222" s="2" t="inlineStr">
        <is>
          <t>latest S5125 authorization ends 2026-10-31 (11 days); no renewal on file</t>
        </is>
      </c>
      <c r="P222" s="2" t="inlineStr">
        <is>
          <t>Request the renewal now so services and payment are not interrupted.</t>
        </is>
      </c>
      <c r="Q222" s="2" t="inlineStr">
        <is>
          <t>Agent drafts; human approves</t>
        </is>
      </c>
    </row>
    <row r="223">
      <c r="A223" s="2" t="n">
        <v>222</v>
      </c>
      <c r="B223" s="2" t="n">
        <v>3</v>
      </c>
      <c r="C223" s="2" t="inlineStr">
        <is>
          <t>AUTH_EXPIRING</t>
        </is>
      </c>
      <c r="D223" s="2" t="inlineStr">
        <is>
          <t>Alert</t>
        </is>
      </c>
      <c r="E223" s="2" t="inlineStr">
        <is>
          <t>Authorization expires soon with no renewal</t>
        </is>
      </c>
      <c r="F223" s="2" t="inlineStr">
        <is>
          <t>514356433</t>
        </is>
      </c>
      <c r="G223" s="2" t="inlineStr">
        <is>
          <t>Wilson Robert</t>
        </is>
      </c>
      <c r="H223" s="2" t="inlineStr">
        <is>
          <t>Superior HealthPlan</t>
        </is>
      </c>
      <c r="I223" s="7" t="n"/>
      <c r="J223" s="2" t="inlineStr"/>
      <c r="K223" s="2" t="n"/>
      <c r="L223" s="2" t="n"/>
      <c r="M223" s="5" t="n">
        <v>0</v>
      </c>
      <c r="N223" s="2" t="n">
        <v>5</v>
      </c>
      <c r="O223" s="2" t="inlineStr">
        <is>
          <t>latest S5125 authorization ends 2026-10-25 (5 days); no renewal on file</t>
        </is>
      </c>
      <c r="P223" s="2" t="inlineStr">
        <is>
          <t>Request the renewal now so services and payment are not interrupted.</t>
        </is>
      </c>
      <c r="Q223" s="2" t="inlineStr">
        <is>
          <t>Agent drafts; human approves</t>
        </is>
      </c>
    </row>
    <row r="224">
      <c r="A224" s="2" t="n">
        <v>223</v>
      </c>
      <c r="B224" s="2" t="n">
        <v>3</v>
      </c>
      <c r="C224" s="2" t="inlineStr">
        <is>
          <t>DENIED_DUPLICATE</t>
        </is>
      </c>
      <c r="D224" s="2" t="inlineStr">
        <is>
          <t>Alert</t>
        </is>
      </c>
      <c r="E224" s="2" t="inlineStr">
        <is>
          <t>Denied as a duplicate (CARC 18)</t>
        </is>
      </c>
      <c r="F224" s="2" t="inlineStr">
        <is>
          <t>595660536</t>
        </is>
      </c>
      <c r="G224" s="2" t="inlineStr">
        <is>
          <t>Diaz Frank</t>
        </is>
      </c>
      <c r="H224" s="2" t="inlineStr">
        <is>
          <t>UnitedHealthcare Community Plan</t>
        </is>
      </c>
      <c r="I224" s="7" t="n">
        <v>46261</v>
      </c>
      <c r="J224" s="2" t="inlineStr">
        <is>
          <t>BB260824057R</t>
        </is>
      </c>
      <c r="K224" s="2" t="n">
        <v>8</v>
      </c>
      <c r="L224" s="2" t="n">
        <v>8</v>
      </c>
      <c r="M224" s="5" t="n">
        <v>0</v>
      </c>
      <c r="N224" s="2" t="n"/>
      <c r="O224" s="2" t="inlineStr">
        <is>
          <t>CARC 18 on claim BB260824057R, paid 2026-10-15</t>
        </is>
      </c>
      <c r="P224" s="2" t="inlineStr">
        <is>
          <t>No money owed: the original was paid. Fix the resubmission process.</t>
        </is>
      </c>
      <c r="Q224" s="2" t="inlineStr">
        <is>
          <t>Agent drafts; human approves</t>
        </is>
      </c>
    </row>
    <row r="225">
      <c r="A225" s="2" t="n">
        <v>224</v>
      </c>
      <c r="B225" s="2" t="n">
        <v>3</v>
      </c>
      <c r="C225" s="2" t="inlineStr">
        <is>
          <t>AUTH_EXPIRING</t>
        </is>
      </c>
      <c r="D225" s="2" t="inlineStr">
        <is>
          <t>Alert</t>
        </is>
      </c>
      <c r="E225" s="2" t="inlineStr">
        <is>
          <t>Authorization expires soon with no renewal</t>
        </is>
      </c>
      <c r="F225" s="2" t="inlineStr">
        <is>
          <t>607529170</t>
        </is>
      </c>
      <c r="G225" s="2" t="inlineStr">
        <is>
          <t>Gomez Helen</t>
        </is>
      </c>
      <c r="H225" s="2" t="inlineStr">
        <is>
          <t>Superior HealthPlan</t>
        </is>
      </c>
      <c r="I225" s="7" t="n"/>
      <c r="J225" s="2" t="inlineStr"/>
      <c r="K225" s="2" t="n"/>
      <c r="L225" s="2" t="n"/>
      <c r="M225" s="5" t="n">
        <v>0</v>
      </c>
      <c r="N225" s="2" t="n">
        <v>20</v>
      </c>
      <c r="O225" s="2" t="inlineStr">
        <is>
          <t>latest S5125 authorization ends 2026-11-09 (20 days); no renewal on file</t>
        </is>
      </c>
      <c r="P225" s="2" t="inlineStr">
        <is>
          <t>Request the renewal now so services and payment are not interrupted.</t>
        </is>
      </c>
      <c r="Q225" s="2" t="inlineStr">
        <is>
          <t>Agent drafts; human approves</t>
        </is>
      </c>
    </row>
    <row r="226">
      <c r="A226" s="2" t="n">
        <v>225</v>
      </c>
      <c r="B226" s="2" t="n">
        <v>3</v>
      </c>
      <c r="C226" s="2" t="inlineStr">
        <is>
          <t>AUTH_EXPIRING</t>
        </is>
      </c>
      <c r="D226" s="2" t="inlineStr">
        <is>
          <t>Alert</t>
        </is>
      </c>
      <c r="E226" s="2" t="inlineStr">
        <is>
          <t>Authorization expires soon with no renewal</t>
        </is>
      </c>
      <c r="F226" s="2" t="inlineStr">
        <is>
          <t>713412524</t>
        </is>
      </c>
      <c r="G226" s="2" t="inlineStr">
        <is>
          <t>Hernandez Carmen</t>
        </is>
      </c>
      <c r="H226" s="2" t="inlineStr">
        <is>
          <t>Wellpoint Texas</t>
        </is>
      </c>
      <c r="I226" s="7" t="n"/>
      <c r="J226" s="2" t="inlineStr"/>
      <c r="K226" s="2" t="n"/>
      <c r="L226" s="2" t="n"/>
      <c r="M226" s="5" t="n">
        <v>0</v>
      </c>
      <c r="N226" s="2" t="n">
        <v>20</v>
      </c>
      <c r="O226" s="2" t="inlineStr">
        <is>
          <t>latest S5125 authorization ends 2026-11-09 (20 days); no renewal on file</t>
        </is>
      </c>
      <c r="P226" s="2" t="inlineStr">
        <is>
          <t>Request the renewal now so services and payment are not interrupted.</t>
        </is>
      </c>
      <c r="Q226" s="2" t="inlineStr">
        <is>
          <t>Agent drafts; human approves</t>
        </is>
      </c>
    </row>
    <row r="227">
      <c r="A227" s="2" t="n">
        <v>226</v>
      </c>
      <c r="B227" s="2" t="n">
        <v>3</v>
      </c>
      <c r="C227" s="2" t="inlineStr">
        <is>
          <t>AUTH_EXPIRING</t>
        </is>
      </c>
      <c r="D227" s="2" t="inlineStr">
        <is>
          <t>Alert</t>
        </is>
      </c>
      <c r="E227" s="2" t="inlineStr">
        <is>
          <t>Authorization expires soon with no renewal</t>
        </is>
      </c>
      <c r="F227" s="2" t="inlineStr">
        <is>
          <t>944318024</t>
        </is>
      </c>
      <c r="G227" s="2" t="inlineStr">
        <is>
          <t>Harris Earl</t>
        </is>
      </c>
      <c r="H227" s="2" t="inlineStr">
        <is>
          <t>Wellpoint Texas</t>
        </is>
      </c>
      <c r="I227" s="7" t="n"/>
      <c r="J227" s="2" t="inlineStr"/>
      <c r="K227" s="2" t="n"/>
      <c r="L227" s="2" t="n"/>
      <c r="M227" s="5" t="n">
        <v>0</v>
      </c>
      <c r="N227" s="2" t="n">
        <v>21</v>
      </c>
      <c r="O227" s="2" t="inlineStr">
        <is>
          <t>latest S5125 authorization ends 2026-11-10 (21 days); no renewal on file</t>
        </is>
      </c>
      <c r="P227" s="2" t="inlineStr">
        <is>
          <t>Request the renewal now so services and payment are not interrupted.</t>
        </is>
      </c>
      <c r="Q227" s="2" t="inlineStr">
        <is>
          <t>Agent drafts; human approves</t>
        </is>
      </c>
    </row>
    <row r="228">
      <c r="A228" s="2" t="n">
        <v>227</v>
      </c>
      <c r="B228" s="2" t="n">
        <v>4</v>
      </c>
      <c r="C228" s="2" t="inlineStr">
        <is>
          <t>DENIED_TIMELY_FILING</t>
        </is>
      </c>
      <c r="D228" s="2" t="inlineStr">
        <is>
          <t>Revenue lost</t>
        </is>
      </c>
      <c r="E228" s="2" t="inlineStr">
        <is>
          <t>Denied: past timely filing (CARC 29)</t>
        </is>
      </c>
      <c r="F228" s="2" t="inlineStr">
        <is>
          <t>040085997</t>
        </is>
      </c>
      <c r="G228" s="2" t="inlineStr">
        <is>
          <t>Taylor Daniel</t>
        </is>
      </c>
      <c r="H228" s="2" t="inlineStr">
        <is>
          <t>UnitedHealthcare Community Plan</t>
        </is>
      </c>
      <c r="I228" s="7" t="n">
        <v>46197</v>
      </c>
      <c r="J228" s="2" t="inlineStr">
        <is>
          <t>BB260622069L</t>
        </is>
      </c>
      <c r="K228" s="2" t="n">
        <v>15</v>
      </c>
      <c r="L228" s="2" t="n">
        <v>15</v>
      </c>
      <c r="M228" s="5" t="n">
        <v>66</v>
      </c>
      <c r="N228" s="2" t="n"/>
      <c r="O228" s="2" t="inlineStr">
        <is>
          <t>CARC 29 on claim BB260622069L, paid 2026-10-15</t>
        </is>
      </c>
      <c r="P228" s="2" t="inlineStr">
        <is>
          <t>Appeal only with proof of an earlier on-time submission; otherwise write off.</t>
        </is>
      </c>
      <c r="Q228" s="2" t="inlineStr">
        <is>
          <t>Agent drafts; human approves</t>
        </is>
      </c>
    </row>
    <row r="229">
      <c r="A229" s="2" t="n">
        <v>228</v>
      </c>
      <c r="B229" s="2" t="n">
        <v>4</v>
      </c>
      <c r="C229" s="2" t="inlineStr">
        <is>
          <t>UNBILLED_PAST_DEADLINE</t>
        </is>
      </c>
      <c r="D229" s="2" t="inlineStr">
        <is>
          <t>Revenue lost</t>
        </is>
      </c>
      <c r="E229" s="2" t="inlineStr">
        <is>
          <t>Never billed and past the filing deadline</t>
        </is>
      </c>
      <c r="F229" s="2" t="inlineStr">
        <is>
          <t>040085997</t>
        </is>
      </c>
      <c r="G229" s="2" t="inlineStr">
        <is>
          <t>Taylor Daniel</t>
        </is>
      </c>
      <c r="H229" s="2" t="inlineStr">
        <is>
          <t>UnitedHealthcare Community Plan</t>
        </is>
      </c>
      <c r="I229" s="7" t="n">
        <v>46211</v>
      </c>
      <c r="J229" s="2" t="inlineStr"/>
      <c r="K229" s="2" t="n">
        <v>14</v>
      </c>
      <c r="L229" s="2" t="n"/>
      <c r="M229" s="5" t="n">
        <v>61.6</v>
      </c>
      <c r="N229" s="2" t="n">
        <v>-9</v>
      </c>
      <c r="O229" s="2" t="inlineStr">
        <is>
          <t>verified visit V40001196, 104 days old, never billed</t>
        </is>
      </c>
      <c r="P229" s="2" t="inlineStr">
        <is>
          <t>Check for a good-cause exception; otherwise write off and fix the process.</t>
        </is>
      </c>
      <c r="Q229" s="2" t="inlineStr">
        <is>
          <t>Agent drafts; human approves</t>
        </is>
      </c>
    </row>
    <row r="230">
      <c r="A230" s="2" t="n">
        <v>229</v>
      </c>
      <c r="B230" s="2" t="n">
        <v>4</v>
      </c>
      <c r="C230" s="2" t="inlineStr">
        <is>
          <t>DENIED_TIMELY_FILING</t>
        </is>
      </c>
      <c r="D230" s="2" t="inlineStr">
        <is>
          <t>Revenue lost</t>
        </is>
      </c>
      <c r="E230" s="2" t="inlineStr">
        <is>
          <t>Denied: past timely filing (CARC 29)</t>
        </is>
      </c>
      <c r="F230" s="2" t="inlineStr">
        <is>
          <t>616616053</t>
        </is>
      </c>
      <c r="G230" s="2" t="inlineStr">
        <is>
          <t>Lopez Earl</t>
        </is>
      </c>
      <c r="H230" s="2" t="inlineStr">
        <is>
          <t>Superior HealthPlan</t>
        </is>
      </c>
      <c r="I230" s="7" t="n">
        <v>46204</v>
      </c>
      <c r="J230" s="2" t="inlineStr">
        <is>
          <t>BB260629079L</t>
        </is>
      </c>
      <c r="K230" s="2" t="n">
        <v>14</v>
      </c>
      <c r="L230" s="2" t="n">
        <v>14</v>
      </c>
      <c r="M230" s="5" t="n">
        <v>61.6</v>
      </c>
      <c r="N230" s="2" t="n"/>
      <c r="O230" s="2" t="inlineStr">
        <is>
          <t>CARC 29 on claim BB260629079L, paid 2026-10-20</t>
        </is>
      </c>
      <c r="P230" s="2" t="inlineStr">
        <is>
          <t>Appeal only with proof of an earlier on-time submission; otherwise write off.</t>
        </is>
      </c>
      <c r="Q230" s="2" t="inlineStr">
        <is>
          <t>Agent drafts; human approves</t>
        </is>
      </c>
    </row>
    <row r="231">
      <c r="A231" s="2" t="n">
        <v>230</v>
      </c>
      <c r="B231" s="2" t="n">
        <v>4</v>
      </c>
      <c r="C231" s="2" t="inlineStr">
        <is>
          <t>DENIED_TIMELY_FILING</t>
        </is>
      </c>
      <c r="D231" s="2" t="inlineStr">
        <is>
          <t>Revenue lost</t>
        </is>
      </c>
      <c r="E231" s="2" t="inlineStr">
        <is>
          <t>Denied: past timely filing (CARC 29)</t>
        </is>
      </c>
      <c r="F231" s="2" t="inlineStr">
        <is>
          <t>041805788</t>
        </is>
      </c>
      <c r="G231" s="2" t="inlineStr">
        <is>
          <t>Gomez Carmen</t>
        </is>
      </c>
      <c r="H231" s="2" t="inlineStr">
        <is>
          <t>Molina Healthcare of Texas</t>
        </is>
      </c>
      <c r="I231" s="7" t="n">
        <v>46197</v>
      </c>
      <c r="J231" s="2" t="inlineStr">
        <is>
          <t>BB260622065L</t>
        </is>
      </c>
      <c r="K231" s="2" t="n">
        <v>12</v>
      </c>
      <c r="L231" s="2" t="n">
        <v>12</v>
      </c>
      <c r="M231" s="5" t="n">
        <v>52.8</v>
      </c>
      <c r="N231" s="2" t="n"/>
      <c r="O231" s="2" t="inlineStr">
        <is>
          <t>CARC 29 on claim BB260622065L, paid 2026-10-14</t>
        </is>
      </c>
      <c r="P231" s="2" t="inlineStr">
        <is>
          <t>Appeal only with proof of an earlier on-time submission; otherwise write off.</t>
        </is>
      </c>
      <c r="Q231" s="2" t="inlineStr">
        <is>
          <t>Agent drafts; human approves</t>
        </is>
      </c>
    </row>
    <row r="232">
      <c r="A232" s="2" t="n">
        <v>231</v>
      </c>
      <c r="B232" s="2" t="n">
        <v>4</v>
      </c>
      <c r="C232" s="2" t="inlineStr">
        <is>
          <t>UNBILLED_PAST_DEADLINE</t>
        </is>
      </c>
      <c r="D232" s="2" t="inlineStr">
        <is>
          <t>Revenue lost</t>
        </is>
      </c>
      <c r="E232" s="2" t="inlineStr">
        <is>
          <t>Never billed and past the filing deadline</t>
        </is>
      </c>
      <c r="F232" s="2" t="inlineStr">
        <is>
          <t>990257974</t>
        </is>
      </c>
      <c r="G232" s="2" t="inlineStr">
        <is>
          <t>Moore Harold</t>
        </is>
      </c>
      <c r="H232" s="2" t="inlineStr">
        <is>
          <t>Wellpoint Texas</t>
        </is>
      </c>
      <c r="I232" s="7" t="n">
        <v>46211</v>
      </c>
      <c r="J232" s="2" t="inlineStr"/>
      <c r="K232" s="2" t="n">
        <v>12</v>
      </c>
      <c r="L232" s="2" t="n"/>
      <c r="M232" s="5" t="n">
        <v>52.8</v>
      </c>
      <c r="N232" s="2" t="n">
        <v>-9</v>
      </c>
      <c r="O232" s="2" t="inlineStr">
        <is>
          <t>verified visit V40001210, 104 days old, never billed</t>
        </is>
      </c>
      <c r="P232" s="2" t="inlineStr">
        <is>
          <t>Check for a good-cause exception; otherwise write off and fix the process.</t>
        </is>
      </c>
      <c r="Q232" s="2" t="inlineStr">
        <is>
          <t>Agent drafts; human approves</t>
        </is>
      </c>
    </row>
    <row r="233">
      <c r="A233" s="2" t="n">
        <v>232</v>
      </c>
      <c r="B233" s="2" t="n">
        <v>4</v>
      </c>
      <c r="C233" s="2" t="inlineStr">
        <is>
          <t>DENIED_TIMELY_FILING</t>
        </is>
      </c>
      <c r="D233" s="2" t="inlineStr">
        <is>
          <t>Revenue lost</t>
        </is>
      </c>
      <c r="E233" s="2" t="inlineStr">
        <is>
          <t>Denied: past timely filing (CARC 29)</t>
        </is>
      </c>
      <c r="F233" s="2" t="inlineStr">
        <is>
          <t>323598523</t>
        </is>
      </c>
      <c r="G233" s="2" t="inlineStr">
        <is>
          <t>Anderson Luis</t>
        </is>
      </c>
      <c r="H233" s="2" t="inlineStr">
        <is>
          <t>Superior HealthPlan</t>
        </is>
      </c>
      <c r="I233" s="7" t="n">
        <v>46203</v>
      </c>
      <c r="J233" s="2" t="inlineStr">
        <is>
          <t>BB260629081L</t>
        </is>
      </c>
      <c r="K233" s="2" t="n">
        <v>8</v>
      </c>
      <c r="L233" s="2" t="n">
        <v>8</v>
      </c>
      <c r="M233" s="5" t="n">
        <v>35.2</v>
      </c>
      <c r="N233" s="2" t="n"/>
      <c r="O233" s="2" t="inlineStr">
        <is>
          <t>CARC 29 on claim BB260629081L, paid 2026-10-20</t>
        </is>
      </c>
      <c r="P233" s="2" t="inlineStr">
        <is>
          <t>Appeal only with proof of an earlier on-time submission; otherwise write off.</t>
        </is>
      </c>
      <c r="Q233" s="2" t="inlineStr">
        <is>
          <t>Agent drafts; human approves</t>
        </is>
      </c>
    </row>
    <row r="234">
      <c r="A234" s="2" t="n">
        <v>233</v>
      </c>
      <c r="B234" s="2" t="n">
        <v>4</v>
      </c>
      <c r="C234" s="2" t="inlineStr">
        <is>
          <t>UNBILLED_PAST_DEADLINE</t>
        </is>
      </c>
      <c r="D234" s="2" t="inlineStr">
        <is>
          <t>Revenue lost</t>
        </is>
      </c>
      <c r="E234" s="2" t="inlineStr">
        <is>
          <t>Never billed and past the filing deadline</t>
        </is>
      </c>
      <c r="F234" s="2" t="inlineStr">
        <is>
          <t>944260506</t>
        </is>
      </c>
      <c r="G234" s="2" t="inlineStr">
        <is>
          <t>Gonzalez Jesus</t>
        </is>
      </c>
      <c r="H234" s="2" t="inlineStr">
        <is>
          <t>Molina Healthcare of Texas</t>
        </is>
      </c>
      <c r="I234" s="7" t="n">
        <v>46206</v>
      </c>
      <c r="J234" s="2" t="inlineStr"/>
      <c r="K234" s="2" t="n">
        <v>8</v>
      </c>
      <c r="L234" s="2" t="n"/>
      <c r="M234" s="5" t="n">
        <v>35.2</v>
      </c>
      <c r="N234" s="2" t="n">
        <v>-14</v>
      </c>
      <c r="O234" s="2" t="inlineStr">
        <is>
          <t>verified visit V40000849, 109 days old, never billed</t>
        </is>
      </c>
      <c r="P234" s="2" t="inlineStr">
        <is>
          <t>Check for a good-cause exception; otherwise write off and fix the process.</t>
        </is>
      </c>
      <c r="Q234" s="2" t="inlineStr">
        <is>
          <t>Agent drafts; human approves</t>
        </is>
      </c>
    </row>
    <row r="235">
      <c r="A235" s="2" t="n">
        <v>234</v>
      </c>
      <c r="B235" s="2" t="n">
        <v>5</v>
      </c>
      <c r="C235" s="2" t="inlineStr">
        <is>
          <t>DATA_QUALITY</t>
        </is>
      </c>
      <c r="D235" s="2" t="inlineStr">
        <is>
          <t>Data quality</t>
        </is>
      </c>
      <c r="E235" s="2" t="inlineStr">
        <is>
          <t>Source data problem (repaired or quarantined for this analysis)</t>
        </is>
      </c>
      <c r="F235" s="2" t="inlineStr"/>
      <c r="G235" s="2" t="inlineStr"/>
      <c r="H235" s="2" t="inlineStr"/>
      <c r="I235" s="7" t="n"/>
      <c r="J235" s="2" t="inlineStr"/>
      <c r="K235" s="2" t="n"/>
      <c r="L235" s="2" t="n"/>
      <c r="M235" s="5" t="n">
        <v>0</v>
      </c>
      <c r="N235" s="2" t="n"/>
      <c r="O235" s="2" t="inlineStr">
        <is>
          <t>DATE_FORMAT_MIXED: 3 date formats in one file (%Y-%m-%d, %m/%d/%Y, %m/%d/%y); all parsed</t>
        </is>
      </c>
      <c r="P235" s="2" t="inlineStr">
        <is>
          <t>Fix at the source system so it does not recur.</t>
        </is>
      </c>
      <c r="Q235" s="2" t="inlineStr">
        <is>
          <t>None (informational)</t>
        </is>
      </c>
    </row>
    <row r="236">
      <c r="A236" s="2" t="n">
        <v>235</v>
      </c>
      <c r="B236" s="2" t="n">
        <v>5</v>
      </c>
      <c r="C236" s="2" t="inlineStr">
        <is>
          <t>DATA_QUALITY</t>
        </is>
      </c>
      <c r="D236" s="2" t="inlineStr">
        <is>
          <t>Data quality</t>
        </is>
      </c>
      <c r="E236" s="2" t="inlineStr">
        <is>
          <t>Source data problem (repaired or quarantined for this analysis)</t>
        </is>
      </c>
      <c r="F236" s="2" t="inlineStr"/>
      <c r="G236" s="2" t="inlineStr"/>
      <c r="H236" s="2" t="inlineStr"/>
      <c r="I236" s="7" t="n"/>
      <c r="J236" s="2" t="inlineStr"/>
      <c r="K236" s="2" t="n"/>
      <c r="L236" s="2" t="n"/>
      <c r="M236" s="5" t="n">
        <v>0</v>
      </c>
      <c r="N236" s="2" t="n"/>
      <c r="O236" s="2" t="inlineStr">
        <is>
          <t>DUPLICATE_EVV_ROW: visit V40003173 appears more than once in evv_visits.csv; counted once</t>
        </is>
      </c>
      <c r="P236" s="2" t="inlineStr">
        <is>
          <t>Fix at the source system so it does not recur.</t>
        </is>
      </c>
      <c r="Q236" s="2" t="inlineStr">
        <is>
          <t>None (informational)</t>
        </is>
      </c>
    </row>
    <row r="237">
      <c r="A237" s="2" t="n">
        <v>236</v>
      </c>
      <c r="B237" s="2" t="n">
        <v>5</v>
      </c>
      <c r="C237" s="2" t="inlineStr">
        <is>
          <t>DATA_QUALITY</t>
        </is>
      </c>
      <c r="D237" s="2" t="inlineStr">
        <is>
          <t>Data quality</t>
        </is>
      </c>
      <c r="E237" s="2" t="inlineStr">
        <is>
          <t>Source data problem (repaired or quarantined for this analysis)</t>
        </is>
      </c>
      <c r="F237" s="2" t="inlineStr"/>
      <c r="G237" s="2" t="inlineStr"/>
      <c r="H237" s="2" t="inlineStr"/>
      <c r="I237" s="7" t="n"/>
      <c r="J237" s="2" t="inlineStr"/>
      <c r="K237" s="2" t="n"/>
      <c r="L237" s="2" t="n"/>
      <c r="M237" s="5" t="n">
        <v>0</v>
      </c>
      <c r="N237" s="2" t="n"/>
      <c r="O237" s="2" t="inlineStr">
        <is>
          <t>DUPLICATE_EVV_ROW: visit V40004465 appears more than once in evv_visits.csv; counted once</t>
        </is>
      </c>
      <c r="P237" s="2" t="inlineStr">
        <is>
          <t>Fix at the source system so it does not recur.</t>
        </is>
      </c>
      <c r="Q237" s="2" t="inlineStr">
        <is>
          <t>None (informational)</t>
        </is>
      </c>
    </row>
    <row r="238">
      <c r="A238" s="2" t="n">
        <v>237</v>
      </c>
      <c r="B238" s="2" t="n">
        <v>5</v>
      </c>
      <c r="C238" s="2" t="inlineStr">
        <is>
          <t>DATA_QUALITY</t>
        </is>
      </c>
      <c r="D238" s="2" t="inlineStr">
        <is>
          <t>Data quality</t>
        </is>
      </c>
      <c r="E238" s="2" t="inlineStr">
        <is>
          <t>Source data problem (repaired or quarantined for this analysis)</t>
        </is>
      </c>
      <c r="F238" s="2" t="inlineStr"/>
      <c r="G238" s="2" t="inlineStr"/>
      <c r="H238" s="2" t="inlineStr"/>
      <c r="I238" s="7" t="n"/>
      <c r="J238" s="2" t="inlineStr"/>
      <c r="K238" s="2" t="n"/>
      <c r="L238" s="2" t="n"/>
      <c r="M238" s="5" t="n">
        <v>0</v>
      </c>
      <c r="N238" s="2" t="n"/>
      <c r="O238" s="2" t="inlineStr">
        <is>
          <t>DUPLICATE_EVV_ROW: visit V40007718 appears more than once in evv_visits.csv; counted once</t>
        </is>
      </c>
      <c r="P238" s="2" t="inlineStr">
        <is>
          <t>Fix at the source system so it does not recur.</t>
        </is>
      </c>
      <c r="Q238" s="2" t="inlineStr">
        <is>
          <t>None (informational)</t>
        </is>
      </c>
    </row>
    <row r="239">
      <c r="A239" s="2" t="n">
        <v>238</v>
      </c>
      <c r="B239" s="2" t="n">
        <v>5</v>
      </c>
      <c r="C239" s="2" t="inlineStr">
        <is>
          <t>DATA_QUALITY</t>
        </is>
      </c>
      <c r="D239" s="2" t="inlineStr">
        <is>
          <t>Data quality</t>
        </is>
      </c>
      <c r="E239" s="2" t="inlineStr">
        <is>
          <t>Source data problem (repaired or quarantined for this analysis)</t>
        </is>
      </c>
      <c r="F239" s="2" t="inlineStr"/>
      <c r="G239" s="2" t="inlineStr"/>
      <c r="H239" s="2" t="inlineStr"/>
      <c r="I239" s="7" t="n"/>
      <c r="J239" s="2" t="inlineStr"/>
      <c r="K239" s="2" t="n"/>
      <c r="L239" s="2" t="n"/>
      <c r="M239" s="5" t="n">
        <v>0</v>
      </c>
      <c r="N239" s="2" t="n"/>
      <c r="O239" s="2" t="inlineStr">
        <is>
          <t>DUPLICATE_EVV_ROW: visit V40008478 appears more than once in evv_visits.csv; counted once</t>
        </is>
      </c>
      <c r="P239" s="2" t="inlineStr">
        <is>
          <t>Fix at the source system so it does not recur.</t>
        </is>
      </c>
      <c r="Q239" s="2" t="inlineStr">
        <is>
          <t>None (informational)</t>
        </is>
      </c>
    </row>
    <row r="240">
      <c r="A240" s="2" t="n">
        <v>239</v>
      </c>
      <c r="B240" s="2" t="n">
        <v>5</v>
      </c>
      <c r="C240" s="2" t="inlineStr">
        <is>
          <t>DATA_QUALITY</t>
        </is>
      </c>
      <c r="D240" s="2" t="inlineStr">
        <is>
          <t>Data quality</t>
        </is>
      </c>
      <c r="E240" s="2" t="inlineStr">
        <is>
          <t>Source data problem (repaired or quarantined for this analysis)</t>
        </is>
      </c>
      <c r="F240" s="2" t="inlineStr"/>
      <c r="G240" s="2" t="inlineStr"/>
      <c r="H240" s="2" t="inlineStr"/>
      <c r="I240" s="7" t="n"/>
      <c r="J240" s="2" t="inlineStr"/>
      <c r="K240" s="2" t="n"/>
      <c r="L240" s="2" t="n"/>
      <c r="M240" s="5" t="n">
        <v>0</v>
      </c>
      <c r="N240" s="2" t="n"/>
      <c r="O240" s="2" t="inlineStr">
        <is>
          <t>MEMBER_ID_LEADING_ZERO: 120 member IDs had lost leading zeros; repaired</t>
        </is>
      </c>
      <c r="P240" s="2" t="inlineStr">
        <is>
          <t>Fix at the source system so it does not recur.</t>
        </is>
      </c>
      <c r="Q240" s="2" t="inlineStr">
        <is>
          <t>None (informational)</t>
        </is>
      </c>
    </row>
    <row r="241">
      <c r="A241" s="2" t="n">
        <v>240</v>
      </c>
      <c r="B241" s="2" t="n">
        <v>5</v>
      </c>
      <c r="C241" s="2" t="inlineStr">
        <is>
          <t>DATA_QUALITY</t>
        </is>
      </c>
      <c r="D241" s="2" t="inlineStr">
        <is>
          <t>Data quality</t>
        </is>
      </c>
      <c r="E241" s="2" t="inlineStr">
        <is>
          <t>Source data problem (repaired or quarantined for this analysis)</t>
        </is>
      </c>
      <c r="F241" s="2" t="inlineStr"/>
      <c r="G241" s="2" t="inlineStr"/>
      <c r="H241" s="2" t="inlineStr"/>
      <c r="I241" s="7" t="n"/>
      <c r="J241" s="2" t="inlineStr"/>
      <c r="K241" s="2" t="n"/>
      <c r="L241" s="2" t="n"/>
      <c r="M241" s="5" t="n">
        <v>0</v>
      </c>
      <c r="N241" s="2" t="n"/>
      <c r="O241" s="2" t="inlineStr">
        <is>
          <t>MISSING_PROC_CODE: procedure code blank for visit V40002894; assumed S5125</t>
        </is>
      </c>
      <c r="P241" s="2" t="inlineStr">
        <is>
          <t>Fix at the source system so it does not recur.</t>
        </is>
      </c>
      <c r="Q241" s="2" t="inlineStr">
        <is>
          <t>None (informational)</t>
        </is>
      </c>
    </row>
    <row r="242">
      <c r="A242" s="2" t="n">
        <v>241</v>
      </c>
      <c r="B242" s="2" t="n">
        <v>5</v>
      </c>
      <c r="C242" s="2" t="inlineStr">
        <is>
          <t>DATA_QUALITY</t>
        </is>
      </c>
      <c r="D242" s="2" t="inlineStr">
        <is>
          <t>Data quality</t>
        </is>
      </c>
      <c r="E242" s="2" t="inlineStr">
        <is>
          <t>Source data problem (repaired or quarantined for this analysis)</t>
        </is>
      </c>
      <c r="F242" s="2" t="inlineStr"/>
      <c r="G242" s="2" t="inlineStr"/>
      <c r="H242" s="2" t="inlineStr"/>
      <c r="I242" s="7" t="n"/>
      <c r="J242" s="2" t="inlineStr"/>
      <c r="K242" s="2" t="n"/>
      <c r="L242" s="2" t="n"/>
      <c r="M242" s="5" t="n">
        <v>0</v>
      </c>
      <c r="N242" s="2" t="n"/>
      <c r="O242" s="2" t="inlineStr">
        <is>
          <t>MISSING_PROC_CODE: procedure code blank for visit V40005766; assumed S5125</t>
        </is>
      </c>
      <c r="P242" s="2" t="inlineStr">
        <is>
          <t>Fix at the source system so it does not recur.</t>
        </is>
      </c>
      <c r="Q242" s="2" t="inlineStr">
        <is>
          <t>None (informational)</t>
        </is>
      </c>
    </row>
    <row r="243">
      <c r="A243" s="2" t="n">
        <v>242</v>
      </c>
      <c r="B243" s="2" t="n">
        <v>5</v>
      </c>
      <c r="C243" s="2" t="inlineStr">
        <is>
          <t>DATA_QUALITY</t>
        </is>
      </c>
      <c r="D243" s="2" t="inlineStr">
        <is>
          <t>Data quality</t>
        </is>
      </c>
      <c r="E243" s="2" t="inlineStr">
        <is>
          <t>Source data problem (repaired or quarantined for this analysis)</t>
        </is>
      </c>
      <c r="F243" s="2" t="inlineStr"/>
      <c r="G243" s="2" t="inlineStr"/>
      <c r="H243" s="2" t="inlineStr"/>
      <c r="I243" s="7" t="n"/>
      <c r="J243" s="2" t="inlineStr"/>
      <c r="K243" s="2" t="n"/>
      <c r="L243" s="2" t="n"/>
      <c r="M243" s="5" t="n">
        <v>0</v>
      </c>
      <c r="N243" s="2" t="n"/>
      <c r="O243" s="2" t="inlineStr">
        <is>
          <t>MISSING_PROC_CODE: procedure code blank for visit V40006447; assumed S5125</t>
        </is>
      </c>
      <c r="P243" s="2" t="inlineStr">
        <is>
          <t>Fix at the source system so it does not recur.</t>
        </is>
      </c>
      <c r="Q243" s="2" t="inlineStr">
        <is>
          <t>None (informational)</t>
        </is>
      </c>
    </row>
    <row r="244">
      <c r="A244" s="2" t="n">
        <v>243</v>
      </c>
      <c r="B244" s="2" t="n">
        <v>5</v>
      </c>
      <c r="C244" s="2" t="inlineStr">
        <is>
          <t>DATA_QUALITY</t>
        </is>
      </c>
      <c r="D244" s="2" t="inlineStr">
        <is>
          <t>Data quality</t>
        </is>
      </c>
      <c r="E244" s="2" t="inlineStr">
        <is>
          <t>Source data problem (repaired or quarantined for this analysis)</t>
        </is>
      </c>
      <c r="F244" s="2" t="inlineStr"/>
      <c r="G244" s="2" t="inlineStr"/>
      <c r="H244" s="2" t="inlineStr"/>
      <c r="I244" s="7" t="n"/>
      <c r="J244" s="2" t="inlineStr"/>
      <c r="K244" s="2" t="n"/>
      <c r="L244" s="2" t="n"/>
      <c r="M244" s="5" t="n">
        <v>0</v>
      </c>
      <c r="N244" s="2" t="n"/>
      <c r="O244" s="2" t="inlineStr">
        <is>
          <t>MISSING_PROC_CODE: procedure code blank for visit V40006480; assumed S5125</t>
        </is>
      </c>
      <c r="P244" s="2" t="inlineStr">
        <is>
          <t>Fix at the source system so it does not recur.</t>
        </is>
      </c>
      <c r="Q244" s="2" t="inlineStr">
        <is>
          <t>None (informational)</t>
        </is>
      </c>
    </row>
    <row r="245">
      <c r="A245" s="2" t="n">
        <v>244</v>
      </c>
      <c r="B245" s="2" t="n">
        <v>5</v>
      </c>
      <c r="C245" s="2" t="inlineStr">
        <is>
          <t>DATA_QUALITY</t>
        </is>
      </c>
      <c r="D245" s="2" t="inlineStr">
        <is>
          <t>Data quality</t>
        </is>
      </c>
      <c r="E245" s="2" t="inlineStr">
        <is>
          <t>Source data problem (repaired or quarantined for this analysis)</t>
        </is>
      </c>
      <c r="F245" s="2" t="inlineStr"/>
      <c r="G245" s="2" t="inlineStr"/>
      <c r="H245" s="2" t="inlineStr"/>
      <c r="I245" s="7" t="n"/>
      <c r="J245" s="2" t="inlineStr"/>
      <c r="K245" s="2" t="n"/>
      <c r="L245" s="2" t="n"/>
      <c r="M245" s="5" t="n">
        <v>0</v>
      </c>
      <c r="N245" s="2" t="n"/>
      <c r="O245" s="2" t="inlineStr">
        <is>
          <t>MISSING_PROC_CODE: procedure code blank for visit V40007234; assumed S5125</t>
        </is>
      </c>
      <c r="P245" s="2" t="inlineStr">
        <is>
          <t>Fix at the source system so it does not recur.</t>
        </is>
      </c>
      <c r="Q245" s="2" t="inlineStr">
        <is>
          <t>None (informational)</t>
        </is>
      </c>
    </row>
  </sheetData>
  <autoFilter ref="A1:Q24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10" customWidth="1" min="4" max="4"/>
    <col width="8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  <col width="16" customWidth="1" min="11" max="11"/>
  </cols>
  <sheetData>
    <row r="1">
      <c r="A1" s="6" t="inlineStr">
        <is>
          <t>Member ID</t>
        </is>
      </c>
      <c r="B1" s="6" t="inlineStr">
        <is>
          <t>Member</t>
        </is>
      </c>
      <c r="C1" s="6" t="inlineStr">
        <is>
          <t>Plan</t>
        </is>
      </c>
      <c r="D1" s="6" t="inlineStr">
        <is>
          <t>Auth #</t>
        </is>
      </c>
      <c r="E1" s="6" t="inlineStr">
        <is>
          <t>Proc</t>
        </is>
      </c>
      <c r="F1" s="6" t="inlineStr">
        <is>
          <t>Start</t>
        </is>
      </c>
      <c r="G1" s="6" t="inlineStr">
        <is>
          <t>End</t>
        </is>
      </c>
      <c r="H1" s="6" t="inlineStr">
        <is>
          <t>Authorized units</t>
        </is>
      </c>
      <c r="I1" s="6" t="inlineStr">
        <is>
          <t>Used units (EVV)</t>
        </is>
      </c>
      <c r="J1" s="6" t="inlineStr">
        <is>
          <t>Remaining</t>
        </is>
      </c>
      <c r="K1" s="6" t="inlineStr">
        <is>
          <t>Status</t>
        </is>
      </c>
    </row>
    <row r="2">
      <c r="A2" s="2" t="inlineStr">
        <is>
          <t>000857719</t>
        </is>
      </c>
      <c r="B2" s="2" t="inlineStr">
        <is>
          <t>Gomez Thomas</t>
        </is>
      </c>
      <c r="C2" s="2" t="inlineStr">
        <is>
          <t>UnitedHealthcare Community Plan</t>
        </is>
      </c>
      <c r="D2" s="2" t="inlineStr">
        <is>
          <t>PA26185</t>
        </is>
      </c>
      <c r="E2" s="2" t="inlineStr">
        <is>
          <t>S5125</t>
        </is>
      </c>
      <c r="F2" s="7" t="n">
        <v>46113</v>
      </c>
      <c r="G2" s="7" t="n">
        <v>46292</v>
      </c>
      <c r="H2" s="2" t="n">
        <v>1092</v>
      </c>
      <c r="I2" s="2" t="n">
        <v>510</v>
      </c>
      <c r="J2" s="2">
        <f>H2-I2</f>
        <v/>
      </c>
      <c r="K2" s="2">
        <f>IF(J2&lt;0,"OVER",IF(G2&lt;DATE(2026,10,20),"Ended","Active"))</f>
        <v/>
      </c>
    </row>
    <row r="3">
      <c r="A3" s="2" t="inlineStr">
        <is>
          <t>000857719</t>
        </is>
      </c>
      <c r="B3" s="2" t="inlineStr">
        <is>
          <t>Gomez Thomas</t>
        </is>
      </c>
      <c r="C3" s="2" t="inlineStr">
        <is>
          <t>UnitedHealthcare Community Plan</t>
        </is>
      </c>
      <c r="D3" s="2" t="inlineStr">
        <is>
          <t>PA26186</t>
        </is>
      </c>
      <c r="E3" s="2" t="inlineStr">
        <is>
          <t>S5125</t>
        </is>
      </c>
      <c r="F3" s="7" t="n">
        <v>46293</v>
      </c>
      <c r="G3" s="7" t="n">
        <v>46472</v>
      </c>
      <c r="H3" s="2" t="n">
        <v>1092</v>
      </c>
      <c r="I3" s="2" t="n">
        <v>122</v>
      </c>
      <c r="J3" s="2">
        <f>H3-I3</f>
        <v/>
      </c>
      <c r="K3" s="2">
        <f>IF(J3&lt;0,"OVER",IF(G3&lt;DATE(2026,10,20),"Ended","Active"))</f>
        <v/>
      </c>
    </row>
    <row r="4">
      <c r="A4" s="2" t="inlineStr">
        <is>
          <t>001815908</t>
        </is>
      </c>
      <c r="B4" s="2" t="inlineStr">
        <is>
          <t>Davis Carmen</t>
        </is>
      </c>
      <c r="C4" s="2" t="inlineStr">
        <is>
          <t>Superior HealthPlan</t>
        </is>
      </c>
      <c r="D4" s="2" t="inlineStr">
        <is>
          <t>PA26001</t>
        </is>
      </c>
      <c r="E4" s="2" t="inlineStr">
        <is>
          <t>S5125</t>
        </is>
      </c>
      <c r="F4" s="7" t="n">
        <v>46099</v>
      </c>
      <c r="G4" s="7" t="n">
        <v>46278</v>
      </c>
      <c r="H4" s="2" t="n">
        <v>936</v>
      </c>
      <c r="I4" s="2" t="n">
        <v>361</v>
      </c>
      <c r="J4" s="2">
        <f>H4-I4</f>
        <v/>
      </c>
      <c r="K4" s="2">
        <f>IF(J4&lt;0,"OVER",IF(G4&lt;DATE(2026,10,20),"Ended","Active"))</f>
        <v/>
      </c>
    </row>
    <row r="5">
      <c r="A5" s="2" t="inlineStr">
        <is>
          <t>001815908</t>
        </is>
      </c>
      <c r="B5" s="2" t="inlineStr">
        <is>
          <t>Davis Carmen</t>
        </is>
      </c>
      <c r="C5" s="2" t="inlineStr">
        <is>
          <t>Superior HealthPlan</t>
        </is>
      </c>
      <c r="D5" s="2" t="inlineStr">
        <is>
          <t>PA26002</t>
        </is>
      </c>
      <c r="E5" s="2" t="inlineStr">
        <is>
          <t>S5125</t>
        </is>
      </c>
      <c r="F5" s="7" t="n">
        <v>46279</v>
      </c>
      <c r="G5" s="7" t="n">
        <v>46458</v>
      </c>
      <c r="H5" s="2" t="n">
        <v>936</v>
      </c>
      <c r="I5" s="2" t="n">
        <v>159</v>
      </c>
      <c r="J5" s="2">
        <f>H5-I5</f>
        <v/>
      </c>
      <c r="K5" s="2">
        <f>IF(J5&lt;0,"OVER",IF(G5&lt;DATE(2026,10,20),"Ended","Active"))</f>
        <v/>
      </c>
    </row>
    <row r="6">
      <c r="A6" s="2" t="inlineStr">
        <is>
          <t>002675112</t>
        </is>
      </c>
      <c r="B6" s="2" t="inlineStr">
        <is>
          <t>Davis Mildred</t>
        </is>
      </c>
      <c r="C6" s="2" t="inlineStr">
        <is>
          <t>Superior HealthPlan</t>
        </is>
      </c>
      <c r="D6" s="2" t="inlineStr">
        <is>
          <t>PA26075</t>
        </is>
      </c>
      <c r="E6" s="2" t="inlineStr">
        <is>
          <t>S5125</t>
        </is>
      </c>
      <c r="F6" s="7" t="n">
        <v>46126</v>
      </c>
      <c r="G6" s="7" t="n">
        <v>46305</v>
      </c>
      <c r="H6" s="2" t="n">
        <v>1456</v>
      </c>
      <c r="I6" s="2" t="n">
        <v>764</v>
      </c>
      <c r="J6" s="2">
        <f>H6-I6</f>
        <v/>
      </c>
      <c r="K6" s="2">
        <f>IF(J6&lt;0,"OVER",IF(G6&lt;DATE(2026,10,20),"Ended","Active"))</f>
        <v/>
      </c>
    </row>
    <row r="7">
      <c r="A7" s="2" t="inlineStr">
        <is>
          <t>002675112</t>
        </is>
      </c>
      <c r="B7" s="2" t="inlineStr">
        <is>
          <t>Davis Mildred</t>
        </is>
      </c>
      <c r="C7" s="2" t="inlineStr">
        <is>
          <t>Superior HealthPlan</t>
        </is>
      </c>
      <c r="D7" s="2" t="inlineStr">
        <is>
          <t>PA26076</t>
        </is>
      </c>
      <c r="E7" s="2" t="inlineStr">
        <is>
          <t>S5125</t>
        </is>
      </c>
      <c r="F7" s="7" t="n">
        <v>46306</v>
      </c>
      <c r="G7" s="7" t="n">
        <v>46485</v>
      </c>
      <c r="H7" s="2" t="n">
        <v>1456</v>
      </c>
      <c r="I7" s="2" t="n">
        <v>58</v>
      </c>
      <c r="J7" s="2">
        <f>H7-I7</f>
        <v/>
      </c>
      <c r="K7" s="2">
        <f>IF(J7&lt;0,"OVER",IF(G7&lt;DATE(2026,10,20),"Ended","Active"))</f>
        <v/>
      </c>
    </row>
    <row r="8">
      <c r="A8" s="2" t="inlineStr">
        <is>
          <t>004248611</t>
        </is>
      </c>
      <c r="B8" s="2" t="inlineStr">
        <is>
          <t>Gonzalez Maria</t>
        </is>
      </c>
      <c r="C8" s="2" t="inlineStr">
        <is>
          <t>Superior HealthPlan</t>
        </is>
      </c>
      <c r="D8" s="2" t="inlineStr">
        <is>
          <t>PA26069</t>
        </is>
      </c>
      <c r="E8" s="2" t="inlineStr">
        <is>
          <t>S5125</t>
        </is>
      </c>
      <c r="F8" s="7" t="n">
        <v>46097</v>
      </c>
      <c r="G8" s="7" t="n">
        <v>46276</v>
      </c>
      <c r="H8" s="2" t="n">
        <v>1040</v>
      </c>
      <c r="I8" s="2" t="n">
        <v>388</v>
      </c>
      <c r="J8" s="2">
        <f>H8-I8</f>
        <v/>
      </c>
      <c r="K8" s="2">
        <f>IF(J8&lt;0,"OVER",IF(G8&lt;DATE(2026,10,20),"Ended","Active"))</f>
        <v/>
      </c>
    </row>
    <row r="9">
      <c r="A9" s="2" t="inlineStr">
        <is>
          <t>004248611</t>
        </is>
      </c>
      <c r="B9" s="2" t="inlineStr">
        <is>
          <t>Gonzalez Maria</t>
        </is>
      </c>
      <c r="C9" s="2" t="inlineStr">
        <is>
          <t>Superior HealthPlan</t>
        </is>
      </c>
      <c r="D9" s="2" t="inlineStr">
        <is>
          <t>PA26070</t>
        </is>
      </c>
      <c r="E9" s="2" t="inlineStr">
        <is>
          <t>S5125</t>
        </is>
      </c>
      <c r="F9" s="7" t="n">
        <v>46277</v>
      </c>
      <c r="G9" s="7" t="n">
        <v>46456</v>
      </c>
      <c r="H9" s="2" t="n">
        <v>1040</v>
      </c>
      <c r="I9" s="2" t="n">
        <v>162</v>
      </c>
      <c r="J9" s="2">
        <f>H9-I9</f>
        <v/>
      </c>
      <c r="K9" s="2">
        <f>IF(J9&lt;0,"OVER",IF(G9&lt;DATE(2026,10,20),"Ended","Active"))</f>
        <v/>
      </c>
    </row>
    <row r="10">
      <c r="A10" s="2" t="inlineStr">
        <is>
          <t>005520340</t>
        </is>
      </c>
      <c r="B10" s="2" t="inlineStr">
        <is>
          <t>Hall Mildred</t>
        </is>
      </c>
      <c r="C10" s="2" t="inlineStr">
        <is>
          <t>Molina Healthcare of Texas</t>
        </is>
      </c>
      <c r="D10" s="2" t="inlineStr">
        <is>
          <t>PA26093</t>
        </is>
      </c>
      <c r="E10" s="2" t="inlineStr">
        <is>
          <t>S5125</t>
        </is>
      </c>
      <c r="F10" s="7" t="n">
        <v>46155</v>
      </c>
      <c r="G10" s="7" t="n">
        <v>46334</v>
      </c>
      <c r="H10" s="2" t="n">
        <v>1456</v>
      </c>
      <c r="I10" s="2" t="n">
        <v>827</v>
      </c>
      <c r="J10" s="2">
        <f>H10-I10</f>
        <v/>
      </c>
      <c r="K10" s="2">
        <f>IF(J10&lt;0,"OVER",IF(G10&lt;DATE(2026,10,20),"Ended","Active"))</f>
        <v/>
      </c>
    </row>
    <row r="11">
      <c r="A11" s="2" t="inlineStr">
        <is>
          <t>005520340</t>
        </is>
      </c>
      <c r="B11" s="2" t="inlineStr">
        <is>
          <t>Hall Mildred</t>
        </is>
      </c>
      <c r="C11" s="2" t="inlineStr">
        <is>
          <t>Molina Healthcare of Texas</t>
        </is>
      </c>
      <c r="D11" s="2" t="inlineStr">
        <is>
          <t>PA26094</t>
        </is>
      </c>
      <c r="E11" s="2" t="inlineStr">
        <is>
          <t>S5125</t>
        </is>
      </c>
      <c r="F11" s="7" t="n">
        <v>46335</v>
      </c>
      <c r="G11" s="7" t="n">
        <v>46514</v>
      </c>
      <c r="H11" s="2" t="n">
        <v>1456</v>
      </c>
      <c r="I11" s="2" t="n">
        <v>0</v>
      </c>
      <c r="J11" s="2">
        <f>H11-I11</f>
        <v/>
      </c>
      <c r="K11" s="2">
        <f>IF(J11&lt;0,"OVER",IF(G11&lt;DATE(2026,10,20),"Ended","Active"))</f>
        <v/>
      </c>
    </row>
    <row r="12">
      <c r="A12" s="2" t="inlineStr">
        <is>
          <t>005656304</t>
        </is>
      </c>
      <c r="B12" s="2" t="inlineStr">
        <is>
          <t>Jackson Billy</t>
        </is>
      </c>
      <c r="C12" s="2" t="inlineStr">
        <is>
          <t>UnitedHealthcare Community Plan</t>
        </is>
      </c>
      <c r="D12" s="2" t="inlineStr">
        <is>
          <t>PA26072</t>
        </is>
      </c>
      <c r="E12" s="2" t="inlineStr">
        <is>
          <t>S5125</t>
        </is>
      </c>
      <c r="F12" s="7" t="n">
        <v>46112</v>
      </c>
      <c r="G12" s="7" t="n">
        <v>46291</v>
      </c>
      <c r="H12" s="2" t="n">
        <v>1092</v>
      </c>
      <c r="I12" s="2" t="n">
        <v>476</v>
      </c>
      <c r="J12" s="2">
        <f>H12-I12</f>
        <v/>
      </c>
      <c r="K12" s="2">
        <f>IF(J12&lt;0,"OVER",IF(G12&lt;DATE(2026,10,20),"Ended","Active"))</f>
        <v/>
      </c>
    </row>
    <row r="13">
      <c r="A13" s="2" t="inlineStr">
        <is>
          <t>005656304</t>
        </is>
      </c>
      <c r="B13" s="2" t="inlineStr">
        <is>
          <t>Jackson Billy</t>
        </is>
      </c>
      <c r="C13" s="2" t="inlineStr">
        <is>
          <t>UnitedHealthcare Community Plan</t>
        </is>
      </c>
      <c r="D13" s="2" t="inlineStr">
        <is>
          <t>PA26073</t>
        </is>
      </c>
      <c r="E13" s="2" t="inlineStr">
        <is>
          <t>S5125</t>
        </is>
      </c>
      <c r="F13" s="7" t="n">
        <v>46292</v>
      </c>
      <c r="G13" s="7" t="n">
        <v>46471</v>
      </c>
      <c r="H13" s="2" t="n">
        <v>1092</v>
      </c>
      <c r="I13" s="2" t="n">
        <v>121</v>
      </c>
      <c r="J13" s="2">
        <f>H13-I13</f>
        <v/>
      </c>
      <c r="K13" s="2">
        <f>IF(J13&lt;0,"OVER",IF(G13&lt;DATE(2026,10,20),"Ended","Active"))</f>
        <v/>
      </c>
    </row>
    <row r="14">
      <c r="A14" s="2" t="inlineStr">
        <is>
          <t>007885261</t>
        </is>
      </c>
      <c r="B14" s="2" t="inlineStr">
        <is>
          <t>Diaz Charles</t>
        </is>
      </c>
      <c r="C14" s="2" t="inlineStr">
        <is>
          <t>Wellpoint Texas</t>
        </is>
      </c>
      <c r="D14" s="2" t="inlineStr">
        <is>
          <t>PA26085</t>
        </is>
      </c>
      <c r="E14" s="2" t="inlineStr">
        <is>
          <t>S5125</t>
        </is>
      </c>
      <c r="F14" s="7" t="n">
        <v>46145</v>
      </c>
      <c r="G14" s="7" t="n">
        <v>46324</v>
      </c>
      <c r="H14" s="2" t="n">
        <v>2080</v>
      </c>
      <c r="I14" s="2" t="n">
        <v>1204</v>
      </c>
      <c r="J14" s="2">
        <f>H14-I14</f>
        <v/>
      </c>
      <c r="K14" s="2">
        <f>IF(J14&lt;0,"OVER",IF(G14&lt;DATE(2026,10,20),"Ended","Active"))</f>
        <v/>
      </c>
    </row>
    <row r="15">
      <c r="A15" s="2" t="inlineStr">
        <is>
          <t>007885261</t>
        </is>
      </c>
      <c r="B15" s="2" t="inlineStr">
        <is>
          <t>Diaz Charles</t>
        </is>
      </c>
      <c r="C15" s="2" t="inlineStr">
        <is>
          <t>Wellpoint Texas</t>
        </is>
      </c>
      <c r="D15" s="2" t="inlineStr">
        <is>
          <t>PA26086</t>
        </is>
      </c>
      <c r="E15" s="2" t="inlineStr">
        <is>
          <t>S5125</t>
        </is>
      </c>
      <c r="F15" s="7" t="n">
        <v>46325</v>
      </c>
      <c r="G15" s="7" t="n">
        <v>46504</v>
      </c>
      <c r="H15" s="2" t="n">
        <v>2080</v>
      </c>
      <c r="I15" s="2" t="n">
        <v>0</v>
      </c>
      <c r="J15" s="2">
        <f>H15-I15</f>
        <v/>
      </c>
      <c r="K15" s="2">
        <f>IF(J15&lt;0,"OVER",IF(G15&lt;DATE(2026,10,20),"Ended","Active"))</f>
        <v/>
      </c>
    </row>
    <row r="16">
      <c r="A16" s="2" t="inlineStr">
        <is>
          <t>008425606</t>
        </is>
      </c>
      <c r="B16" s="2" t="inlineStr">
        <is>
          <t>Morales Raymond</t>
        </is>
      </c>
      <c r="C16" s="2" t="inlineStr">
        <is>
          <t>Superior HealthPlan</t>
        </is>
      </c>
      <c r="D16" s="2" t="inlineStr">
        <is>
          <t>PA26196</t>
        </is>
      </c>
      <c r="E16" s="2" t="inlineStr">
        <is>
          <t>S5125</t>
        </is>
      </c>
      <c r="F16" s="7" t="n">
        <v>46075</v>
      </c>
      <c r="G16" s="7" t="n">
        <v>46254</v>
      </c>
      <c r="H16" s="2" t="n">
        <v>1248</v>
      </c>
      <c r="I16" s="2" t="n">
        <v>331</v>
      </c>
      <c r="J16" s="2">
        <f>H16-I16</f>
        <v/>
      </c>
      <c r="K16" s="2">
        <f>IF(J16&lt;0,"OVER",IF(G16&lt;DATE(2026,10,20),"Ended","Active"))</f>
        <v/>
      </c>
    </row>
    <row r="17">
      <c r="A17" s="2" t="inlineStr">
        <is>
          <t>008425606</t>
        </is>
      </c>
      <c r="B17" s="2" t="inlineStr">
        <is>
          <t>Morales Raymond</t>
        </is>
      </c>
      <c r="C17" s="2" t="inlineStr">
        <is>
          <t>Superior HealthPlan</t>
        </is>
      </c>
      <c r="D17" s="2" t="inlineStr">
        <is>
          <t>PA26197</t>
        </is>
      </c>
      <c r="E17" s="2" t="inlineStr">
        <is>
          <t>S5125</t>
        </is>
      </c>
      <c r="F17" s="7" t="n">
        <v>46255</v>
      </c>
      <c r="G17" s="7" t="n">
        <v>46434</v>
      </c>
      <c r="H17" s="2" t="n">
        <v>1248</v>
      </c>
      <c r="I17" s="2" t="n">
        <v>349</v>
      </c>
      <c r="J17" s="2">
        <f>H17-I17</f>
        <v/>
      </c>
      <c r="K17" s="2">
        <f>IF(J17&lt;0,"OVER",IF(G17&lt;DATE(2026,10,20),"Ended","Active"))</f>
        <v/>
      </c>
    </row>
    <row r="18">
      <c r="A18" s="2" t="inlineStr">
        <is>
          <t>010141561</t>
        </is>
      </c>
      <c r="B18" s="2" t="inlineStr">
        <is>
          <t>Thomas Jesus</t>
        </is>
      </c>
      <c r="C18" s="2" t="inlineStr">
        <is>
          <t>Molina Healthcare of Texas</t>
        </is>
      </c>
      <c r="D18" s="2" t="inlineStr">
        <is>
          <t>PA26077</t>
        </is>
      </c>
      <c r="E18" s="2" t="inlineStr">
        <is>
          <t>S5125</t>
        </is>
      </c>
      <c r="F18" s="7" t="n">
        <v>46134</v>
      </c>
      <c r="G18" s="7" t="n">
        <v>46313</v>
      </c>
      <c r="H18" s="2" t="n">
        <v>1040</v>
      </c>
      <c r="I18" s="2" t="n">
        <v>542</v>
      </c>
      <c r="J18" s="2">
        <f>H18-I18</f>
        <v/>
      </c>
      <c r="K18" s="2">
        <f>IF(J18&lt;0,"OVER",IF(G18&lt;DATE(2026,10,20),"Ended","Active"))</f>
        <v/>
      </c>
    </row>
    <row r="19">
      <c r="A19" s="2" t="inlineStr">
        <is>
          <t>010141561</t>
        </is>
      </c>
      <c r="B19" s="2" t="inlineStr">
        <is>
          <t>Thomas Jesus</t>
        </is>
      </c>
      <c r="C19" s="2" t="inlineStr">
        <is>
          <t>Molina Healthcare of Texas</t>
        </is>
      </c>
      <c r="D19" s="2" t="inlineStr">
        <is>
          <t>PA26078</t>
        </is>
      </c>
      <c r="E19" s="2" t="inlineStr">
        <is>
          <t>S5125</t>
        </is>
      </c>
      <c r="F19" s="7" t="n">
        <v>46314</v>
      </c>
      <c r="G19" s="7" t="n">
        <v>46493</v>
      </c>
      <c r="H19" s="2" t="n">
        <v>1040</v>
      </c>
      <c r="I19" s="2" t="n">
        <v>0</v>
      </c>
      <c r="J19" s="2">
        <f>H19-I19</f>
        <v/>
      </c>
      <c r="K19" s="2">
        <f>IF(J19&lt;0,"OVER",IF(G19&lt;DATE(2026,10,20),"Ended","Active"))</f>
        <v/>
      </c>
    </row>
    <row r="20">
      <c r="A20" s="2" t="inlineStr">
        <is>
          <t>011312704</t>
        </is>
      </c>
      <c r="B20" s="2" t="inlineStr">
        <is>
          <t>Harris Maria</t>
        </is>
      </c>
      <c r="C20" s="2" t="inlineStr">
        <is>
          <t>UnitedHealthcare Community Plan</t>
        </is>
      </c>
      <c r="D20" s="2" t="inlineStr">
        <is>
          <t>PA26171</t>
        </is>
      </c>
      <c r="E20" s="2" t="inlineStr">
        <is>
          <t>S5125</t>
        </is>
      </c>
      <c r="F20" s="7" t="n">
        <v>46107</v>
      </c>
      <c r="G20" s="7" t="n">
        <v>46286</v>
      </c>
      <c r="H20" s="2" t="n">
        <v>1456</v>
      </c>
      <c r="I20" s="2" t="n">
        <v>645</v>
      </c>
      <c r="J20" s="2">
        <f>H20-I20</f>
        <v/>
      </c>
      <c r="K20" s="2">
        <f>IF(J20&lt;0,"OVER",IF(G20&lt;DATE(2026,10,20),"Ended","Active"))</f>
        <v/>
      </c>
    </row>
    <row r="21">
      <c r="A21" s="2" t="inlineStr">
        <is>
          <t>011312704</t>
        </is>
      </c>
      <c r="B21" s="2" t="inlineStr">
        <is>
          <t>Harris Maria</t>
        </is>
      </c>
      <c r="C21" s="2" t="inlineStr">
        <is>
          <t>UnitedHealthcare Community Plan</t>
        </is>
      </c>
      <c r="D21" s="2" t="inlineStr">
        <is>
          <t>PA26172</t>
        </is>
      </c>
      <c r="E21" s="2" t="inlineStr">
        <is>
          <t>S5125</t>
        </is>
      </c>
      <c r="F21" s="7" t="n">
        <v>46287</v>
      </c>
      <c r="G21" s="7" t="n">
        <v>46466</v>
      </c>
      <c r="H21" s="2" t="n">
        <v>1456</v>
      </c>
      <c r="I21" s="2" t="n">
        <v>190</v>
      </c>
      <c r="J21" s="2">
        <f>H21-I21</f>
        <v/>
      </c>
      <c r="K21" s="2">
        <f>IF(J21&lt;0,"OVER",IF(G21&lt;DATE(2026,10,20),"Ended","Active"))</f>
        <v/>
      </c>
    </row>
    <row r="22">
      <c r="A22" s="2" t="inlineStr">
        <is>
          <t>014014193</t>
        </is>
      </c>
      <c r="B22" s="2" t="inlineStr">
        <is>
          <t>Miller Robert</t>
        </is>
      </c>
      <c r="C22" s="2" t="inlineStr">
        <is>
          <t>Superior HealthPlan</t>
        </is>
      </c>
      <c r="D22" s="2" t="inlineStr">
        <is>
          <t>PA26035</t>
        </is>
      </c>
      <c r="E22" s="2" t="inlineStr">
        <is>
          <t>S5125</t>
        </is>
      </c>
      <c r="F22" s="7" t="n">
        <v>46120</v>
      </c>
      <c r="G22" s="7" t="n">
        <v>46299</v>
      </c>
      <c r="H22" s="2" t="n">
        <v>1404</v>
      </c>
      <c r="I22" s="2" t="n">
        <v>721</v>
      </c>
      <c r="J22" s="2">
        <f>H22-I22</f>
        <v/>
      </c>
      <c r="K22" s="2">
        <f>IF(J22&lt;0,"OVER",IF(G22&lt;DATE(2026,10,20),"Ended","Active"))</f>
        <v/>
      </c>
    </row>
    <row r="23">
      <c r="A23" s="2" t="inlineStr">
        <is>
          <t>014014193</t>
        </is>
      </c>
      <c r="B23" s="2" t="inlineStr">
        <is>
          <t>Miller Robert</t>
        </is>
      </c>
      <c r="C23" s="2" t="inlineStr">
        <is>
          <t>Superior HealthPlan</t>
        </is>
      </c>
      <c r="D23" s="2" t="inlineStr">
        <is>
          <t>PA26036</t>
        </is>
      </c>
      <c r="E23" s="2" t="inlineStr">
        <is>
          <t>S5125</t>
        </is>
      </c>
      <c r="F23" s="7" t="n">
        <v>46300</v>
      </c>
      <c r="G23" s="7" t="n">
        <v>46479</v>
      </c>
      <c r="H23" s="2" t="n">
        <v>1404</v>
      </c>
      <c r="I23" s="2" t="n">
        <v>111</v>
      </c>
      <c r="J23" s="2">
        <f>H23-I23</f>
        <v/>
      </c>
      <c r="K23" s="2">
        <f>IF(J23&lt;0,"OVER",IF(G23&lt;DATE(2026,10,20),"Ended","Active"))</f>
        <v/>
      </c>
    </row>
    <row r="24">
      <c r="A24" s="2" t="inlineStr">
        <is>
          <t>015708931</t>
        </is>
      </c>
      <c r="B24" s="2" t="inlineStr">
        <is>
          <t>Johnson Irma</t>
        </is>
      </c>
      <c r="C24" s="2" t="inlineStr">
        <is>
          <t>Molina Healthcare of Texas</t>
        </is>
      </c>
      <c r="D24" s="2" t="inlineStr">
        <is>
          <t>PA26132</t>
        </is>
      </c>
      <c r="E24" s="2" t="inlineStr">
        <is>
          <t>S5125</t>
        </is>
      </c>
      <c r="F24" s="7" t="n">
        <v>46150</v>
      </c>
      <c r="G24" s="7" t="n">
        <v>46329</v>
      </c>
      <c r="H24" s="2" t="n">
        <v>1300</v>
      </c>
      <c r="I24" s="2" t="n">
        <v>693</v>
      </c>
      <c r="J24" s="2">
        <f>H24-I24</f>
        <v/>
      </c>
      <c r="K24" s="2">
        <f>IF(J24&lt;0,"OVER",IF(G24&lt;DATE(2026,10,20),"Ended","Active"))</f>
        <v/>
      </c>
    </row>
    <row r="25">
      <c r="A25" s="2" t="inlineStr">
        <is>
          <t>015708931</t>
        </is>
      </c>
      <c r="B25" s="2" t="inlineStr">
        <is>
          <t>Johnson Irma</t>
        </is>
      </c>
      <c r="C25" s="2" t="inlineStr">
        <is>
          <t>Molina Healthcare of Texas</t>
        </is>
      </c>
      <c r="D25" s="2" t="inlineStr">
        <is>
          <t>PA26133</t>
        </is>
      </c>
      <c r="E25" s="2" t="inlineStr">
        <is>
          <t>S5125</t>
        </is>
      </c>
      <c r="F25" s="7" t="n">
        <v>46330</v>
      </c>
      <c r="G25" s="7" t="n">
        <v>46509</v>
      </c>
      <c r="H25" s="2" t="n">
        <v>1300</v>
      </c>
      <c r="I25" s="2" t="n">
        <v>0</v>
      </c>
      <c r="J25" s="2">
        <f>H25-I25</f>
        <v/>
      </c>
      <c r="K25" s="2">
        <f>IF(J25&lt;0,"OVER",IF(G25&lt;DATE(2026,10,20),"Ended","Active"))</f>
        <v/>
      </c>
    </row>
    <row r="26">
      <c r="A26" s="2" t="inlineStr">
        <is>
          <t>018746331</t>
        </is>
      </c>
      <c r="B26" s="2" t="inlineStr">
        <is>
          <t>Johnson Yolanda</t>
        </is>
      </c>
      <c r="C26" s="2" t="inlineStr">
        <is>
          <t>Molina Healthcare of Texas</t>
        </is>
      </c>
      <c r="D26" s="2" t="inlineStr">
        <is>
          <t>PA26052</t>
        </is>
      </c>
      <c r="E26" s="2" t="inlineStr">
        <is>
          <t>S5125</t>
        </is>
      </c>
      <c r="F26" s="7" t="n">
        <v>46161</v>
      </c>
      <c r="G26" s="7" t="n">
        <v>46340</v>
      </c>
      <c r="H26" s="2" t="n">
        <v>1248</v>
      </c>
      <c r="I26" s="2" t="n">
        <v>677</v>
      </c>
      <c r="J26" s="2">
        <f>H26-I26</f>
        <v/>
      </c>
      <c r="K26" s="2">
        <f>IF(J26&lt;0,"OVER",IF(G26&lt;DATE(2026,10,20),"Ended","Active"))</f>
        <v/>
      </c>
    </row>
    <row r="27">
      <c r="A27" s="2" t="inlineStr">
        <is>
          <t>018746331</t>
        </is>
      </c>
      <c r="B27" s="2" t="inlineStr">
        <is>
          <t>Johnson Yolanda</t>
        </is>
      </c>
      <c r="C27" s="2" t="inlineStr">
        <is>
          <t>Molina Healthcare of Texas</t>
        </is>
      </c>
      <c r="D27" s="2" t="inlineStr">
        <is>
          <t>PA26053</t>
        </is>
      </c>
      <c r="E27" s="2" t="inlineStr">
        <is>
          <t>S5125</t>
        </is>
      </c>
      <c r="F27" s="7" t="n">
        <v>46341</v>
      </c>
      <c r="G27" s="7" t="n">
        <v>46520</v>
      </c>
      <c r="H27" s="2" t="n">
        <v>1248</v>
      </c>
      <c r="I27" s="2" t="n">
        <v>0</v>
      </c>
      <c r="J27" s="2">
        <f>H27-I27</f>
        <v/>
      </c>
      <c r="K27" s="2">
        <f>IF(J27&lt;0,"OVER",IF(G27&lt;DATE(2026,10,20),"Ended","Active"))</f>
        <v/>
      </c>
    </row>
    <row r="28">
      <c r="A28" s="2" t="inlineStr">
        <is>
          <t>019504466</t>
        </is>
      </c>
      <c r="B28" s="2" t="inlineStr">
        <is>
          <t>Miller Juan</t>
        </is>
      </c>
      <c r="C28" s="2" t="inlineStr">
        <is>
          <t>Superior HealthPlan</t>
        </is>
      </c>
      <c r="D28" s="2" t="inlineStr">
        <is>
          <t>PA26150</t>
        </is>
      </c>
      <c r="E28" s="2" t="inlineStr">
        <is>
          <t>S5125</t>
        </is>
      </c>
      <c r="F28" s="7" t="n">
        <v>46072</v>
      </c>
      <c r="G28" s="7" t="n">
        <v>46251</v>
      </c>
      <c r="H28" s="2" t="n">
        <v>1404</v>
      </c>
      <c r="I28" s="2" t="n">
        <v>384</v>
      </c>
      <c r="J28" s="2">
        <f>H28-I28</f>
        <v/>
      </c>
      <c r="K28" s="2">
        <f>IF(J28&lt;0,"OVER",IF(G28&lt;DATE(2026,10,20),"Ended","Active"))</f>
        <v/>
      </c>
    </row>
    <row r="29">
      <c r="A29" s="2" t="inlineStr">
        <is>
          <t>021563803</t>
        </is>
      </c>
      <c r="B29" s="2" t="inlineStr">
        <is>
          <t>Jackson Maria</t>
        </is>
      </c>
      <c r="C29" s="2" t="inlineStr">
        <is>
          <t>Superior HealthPlan</t>
        </is>
      </c>
      <c r="D29" s="2" t="inlineStr">
        <is>
          <t>PA26207</t>
        </is>
      </c>
      <c r="E29" s="2" t="inlineStr">
        <is>
          <t>S5125</t>
        </is>
      </c>
      <c r="F29" s="7" t="n">
        <v>46103</v>
      </c>
      <c r="G29" s="7" t="n">
        <v>46282</v>
      </c>
      <c r="H29" s="2" t="n">
        <v>2808</v>
      </c>
      <c r="I29" s="2" t="n">
        <v>1204</v>
      </c>
      <c r="J29" s="2">
        <f>H29-I29</f>
        <v/>
      </c>
      <c r="K29" s="2">
        <f>IF(J29&lt;0,"OVER",IF(G29&lt;DATE(2026,10,20),"Ended","Active"))</f>
        <v/>
      </c>
    </row>
    <row r="30">
      <c r="A30" s="2" t="inlineStr">
        <is>
          <t>021563803</t>
        </is>
      </c>
      <c r="B30" s="2" t="inlineStr">
        <is>
          <t>Jackson Maria</t>
        </is>
      </c>
      <c r="C30" s="2" t="inlineStr">
        <is>
          <t>Superior HealthPlan</t>
        </is>
      </c>
      <c r="D30" s="2" t="inlineStr">
        <is>
          <t>PA26208</t>
        </is>
      </c>
      <c r="E30" s="2" t="inlineStr">
        <is>
          <t>S5125</t>
        </is>
      </c>
      <c r="F30" s="7" t="n">
        <v>46283</v>
      </c>
      <c r="G30" s="7" t="n">
        <v>46462</v>
      </c>
      <c r="H30" s="2" t="n">
        <v>2808</v>
      </c>
      <c r="I30" s="2" t="n">
        <v>443</v>
      </c>
      <c r="J30" s="2">
        <f>H30-I30</f>
        <v/>
      </c>
      <c r="K30" s="2">
        <f>IF(J30&lt;0,"OVER",IF(G30&lt;DATE(2026,10,20),"Ended","Active"))</f>
        <v/>
      </c>
    </row>
    <row r="31">
      <c r="A31" s="2" t="inlineStr">
        <is>
          <t>023275236</t>
        </is>
      </c>
      <c r="B31" s="2" t="inlineStr">
        <is>
          <t>Chavez Gloria</t>
        </is>
      </c>
      <c r="C31" s="2" t="inlineStr">
        <is>
          <t>UnitedHealthcare Community Plan</t>
        </is>
      </c>
      <c r="D31" s="2" t="inlineStr">
        <is>
          <t>PA26156</t>
        </is>
      </c>
      <c r="E31" s="2" t="inlineStr">
        <is>
          <t>S5125</t>
        </is>
      </c>
      <c r="F31" s="7" t="n">
        <v>46157</v>
      </c>
      <c r="G31" s="7" t="n">
        <v>46336</v>
      </c>
      <c r="H31" s="2" t="n">
        <v>1872</v>
      </c>
      <c r="I31" s="2" t="n">
        <v>1104</v>
      </c>
      <c r="J31" s="2">
        <f>H31-I31</f>
        <v/>
      </c>
      <c r="K31" s="2">
        <f>IF(J31&lt;0,"OVER",IF(G31&lt;DATE(2026,10,20),"Ended","Active"))</f>
        <v/>
      </c>
    </row>
    <row r="32">
      <c r="A32" s="2" t="inlineStr">
        <is>
          <t>023275236</t>
        </is>
      </c>
      <c r="B32" s="2" t="inlineStr">
        <is>
          <t>Chavez Gloria</t>
        </is>
      </c>
      <c r="C32" s="2" t="inlineStr">
        <is>
          <t>UnitedHealthcare Community Plan</t>
        </is>
      </c>
      <c r="D32" s="2" t="inlineStr">
        <is>
          <t>PA26157</t>
        </is>
      </c>
      <c r="E32" s="2" t="inlineStr">
        <is>
          <t>S5125</t>
        </is>
      </c>
      <c r="F32" s="7" t="n">
        <v>46337</v>
      </c>
      <c r="G32" s="7" t="n">
        <v>46516</v>
      </c>
      <c r="H32" s="2" t="n">
        <v>1872</v>
      </c>
      <c r="I32" s="2" t="n">
        <v>0</v>
      </c>
      <c r="J32" s="2">
        <f>H32-I32</f>
        <v/>
      </c>
      <c r="K32" s="2">
        <f>IF(J32&lt;0,"OVER",IF(G32&lt;DATE(2026,10,20),"Ended","Active"))</f>
        <v/>
      </c>
    </row>
    <row r="33">
      <c r="A33" s="2" t="inlineStr">
        <is>
          <t>026859952</t>
        </is>
      </c>
      <c r="B33" s="2" t="inlineStr">
        <is>
          <t>Ramirez Thomas</t>
        </is>
      </c>
      <c r="C33" s="2" t="inlineStr">
        <is>
          <t>UnitedHealthcare Community Plan</t>
        </is>
      </c>
      <c r="D33" s="2" t="inlineStr">
        <is>
          <t>PA26011</t>
        </is>
      </c>
      <c r="E33" s="2" t="inlineStr">
        <is>
          <t>S5125</t>
        </is>
      </c>
      <c r="F33" s="7" t="n">
        <v>46142</v>
      </c>
      <c r="G33" s="7" t="n">
        <v>46321</v>
      </c>
      <c r="H33" s="2" t="n">
        <v>1248</v>
      </c>
      <c r="I33" s="2" t="n">
        <v>717</v>
      </c>
      <c r="J33" s="2">
        <f>H33-I33</f>
        <v/>
      </c>
      <c r="K33" s="2">
        <f>IF(J33&lt;0,"OVER",IF(G33&lt;DATE(2026,10,20),"Ended","Active"))</f>
        <v/>
      </c>
    </row>
    <row r="34">
      <c r="A34" s="2" t="inlineStr">
        <is>
          <t>028807290</t>
        </is>
      </c>
      <c r="B34" s="2" t="inlineStr">
        <is>
          <t>Morales Irma</t>
        </is>
      </c>
      <c r="C34" s="2" t="inlineStr">
        <is>
          <t>UnitedHealthcare Community Plan</t>
        </is>
      </c>
      <c r="D34" s="2" t="inlineStr">
        <is>
          <t>PA26025</t>
        </is>
      </c>
      <c r="E34" s="2" t="inlineStr">
        <is>
          <t>S5125</t>
        </is>
      </c>
      <c r="F34" s="7" t="n">
        <v>46187</v>
      </c>
      <c r="G34" s="7" t="n">
        <v>46366</v>
      </c>
      <c r="H34" s="2" t="n">
        <v>1872</v>
      </c>
      <c r="I34" s="2" t="n">
        <v>1107</v>
      </c>
      <c r="J34" s="2">
        <f>H34-I34</f>
        <v/>
      </c>
      <c r="K34" s="2">
        <f>IF(J34&lt;0,"OVER",IF(G34&lt;DATE(2026,10,20),"Ended","Active"))</f>
        <v/>
      </c>
    </row>
    <row r="35">
      <c r="A35" s="2" t="inlineStr">
        <is>
          <t>030682651</t>
        </is>
      </c>
      <c r="B35" s="2" t="inlineStr">
        <is>
          <t>Cruz Dorothy</t>
        </is>
      </c>
      <c r="C35" s="2" t="inlineStr">
        <is>
          <t>Superior HealthPlan</t>
        </is>
      </c>
      <c r="D35" s="2" t="inlineStr">
        <is>
          <t>PA26103</t>
        </is>
      </c>
      <c r="E35" s="2" t="inlineStr">
        <is>
          <t>S5125</t>
        </is>
      </c>
      <c r="F35" s="7" t="n">
        <v>46171</v>
      </c>
      <c r="G35" s="7" t="n">
        <v>46350</v>
      </c>
      <c r="H35" s="2" t="n">
        <v>440</v>
      </c>
      <c r="I35" s="2" t="n">
        <v>551</v>
      </c>
      <c r="J35" s="2">
        <f>H35-I35</f>
        <v/>
      </c>
      <c r="K35" s="2">
        <f>IF(J35&lt;0,"OVER",IF(G35&lt;DATE(2026,10,20),"Ended","Active"))</f>
        <v/>
      </c>
    </row>
    <row r="36">
      <c r="A36" s="2" t="inlineStr">
        <is>
          <t>031240234</t>
        </is>
      </c>
      <c r="B36" s="2" t="inlineStr">
        <is>
          <t>Gonzalez Ernesto</t>
        </is>
      </c>
      <c r="C36" s="2" t="inlineStr">
        <is>
          <t>UnitedHealthcare Community Plan</t>
        </is>
      </c>
      <c r="D36" s="2" t="inlineStr">
        <is>
          <t>PA26037</t>
        </is>
      </c>
      <c r="E36" s="2" t="inlineStr">
        <is>
          <t>S5125</t>
        </is>
      </c>
      <c r="F36" s="7" t="n">
        <v>46065</v>
      </c>
      <c r="G36" s="7" t="n">
        <v>46244</v>
      </c>
      <c r="H36" s="2" t="n">
        <v>1456</v>
      </c>
      <c r="I36" s="2" t="n">
        <v>336</v>
      </c>
      <c r="J36" s="2">
        <f>H36-I36</f>
        <v/>
      </c>
      <c r="K36" s="2">
        <f>IF(J36&lt;0,"OVER",IF(G36&lt;DATE(2026,10,20),"Ended","Active"))</f>
        <v/>
      </c>
    </row>
    <row r="37">
      <c r="A37" s="2" t="inlineStr">
        <is>
          <t>031240234</t>
        </is>
      </c>
      <c r="B37" s="2" t="inlineStr">
        <is>
          <t>Gonzalez Ernesto</t>
        </is>
      </c>
      <c r="C37" s="2" t="inlineStr">
        <is>
          <t>UnitedHealthcare Community Plan</t>
        </is>
      </c>
      <c r="D37" s="2" t="inlineStr">
        <is>
          <t>PA26038</t>
        </is>
      </c>
      <c r="E37" s="2" t="inlineStr">
        <is>
          <t>S5125</t>
        </is>
      </c>
      <c r="F37" s="7" t="n">
        <v>46245</v>
      </c>
      <c r="G37" s="7" t="n">
        <v>46424</v>
      </c>
      <c r="H37" s="2" t="n">
        <v>837</v>
      </c>
      <c r="I37" s="2" t="n">
        <v>474</v>
      </c>
      <c r="J37" s="2">
        <f>H37-I37</f>
        <v/>
      </c>
      <c r="K37" s="2">
        <f>IF(J37&lt;0,"OVER",IF(G37&lt;DATE(2026,10,20),"Ended","Active"))</f>
        <v/>
      </c>
    </row>
    <row r="38">
      <c r="A38" s="2" t="inlineStr">
        <is>
          <t>034646270</t>
        </is>
      </c>
      <c r="B38" s="2" t="inlineStr">
        <is>
          <t>Cruz Elizabeth</t>
        </is>
      </c>
      <c r="C38" s="2" t="inlineStr">
        <is>
          <t>Wellpoint Texas</t>
        </is>
      </c>
      <c r="D38" s="2" t="inlineStr">
        <is>
          <t>PA26152</t>
        </is>
      </c>
      <c r="E38" s="2" t="inlineStr">
        <is>
          <t>S5125</t>
        </is>
      </c>
      <c r="F38" s="7" t="n">
        <v>46046</v>
      </c>
      <c r="G38" s="7" t="n">
        <v>46225</v>
      </c>
      <c r="H38" s="2" t="n">
        <v>2080</v>
      </c>
      <c r="I38" s="2" t="n">
        <v>300</v>
      </c>
      <c r="J38" s="2">
        <f>H38-I38</f>
        <v/>
      </c>
      <c r="K38" s="2">
        <f>IF(J38&lt;0,"OVER",IF(G38&lt;DATE(2026,10,20),"Ended","Active"))</f>
        <v/>
      </c>
    </row>
    <row r="39">
      <c r="A39" s="2" t="inlineStr">
        <is>
          <t>034646270</t>
        </is>
      </c>
      <c r="B39" s="2" t="inlineStr">
        <is>
          <t>Cruz Elizabeth</t>
        </is>
      </c>
      <c r="C39" s="2" t="inlineStr">
        <is>
          <t>Wellpoint Texas</t>
        </is>
      </c>
      <c r="D39" s="2" t="inlineStr">
        <is>
          <t>PA26153</t>
        </is>
      </c>
      <c r="E39" s="2" t="inlineStr">
        <is>
          <t>S5125</t>
        </is>
      </c>
      <c r="F39" s="7" t="n">
        <v>46226</v>
      </c>
      <c r="G39" s="7" t="n">
        <v>46405</v>
      </c>
      <c r="H39" s="2" t="n">
        <v>2080</v>
      </c>
      <c r="I39" s="2" t="n">
        <v>874</v>
      </c>
      <c r="J39" s="2">
        <f>H39-I39</f>
        <v/>
      </c>
      <c r="K39" s="2">
        <f>IF(J39&lt;0,"OVER",IF(G39&lt;DATE(2026,10,20),"Ended","Active"))</f>
        <v/>
      </c>
    </row>
    <row r="40">
      <c r="A40" s="2" t="inlineStr">
        <is>
          <t>035515058</t>
        </is>
      </c>
      <c r="B40" s="2" t="inlineStr">
        <is>
          <t>White Frances</t>
        </is>
      </c>
      <c r="C40" s="2" t="inlineStr">
        <is>
          <t>Molina Healthcare of Texas</t>
        </is>
      </c>
      <c r="D40" s="2" t="inlineStr">
        <is>
          <t>PA26031</t>
        </is>
      </c>
      <c r="E40" s="2" t="inlineStr">
        <is>
          <t>S5125</t>
        </is>
      </c>
      <c r="F40" s="7" t="n">
        <v>46149</v>
      </c>
      <c r="G40" s="7" t="n">
        <v>46328</v>
      </c>
      <c r="H40" s="2" t="n">
        <v>1404</v>
      </c>
      <c r="I40" s="2" t="n">
        <v>814</v>
      </c>
      <c r="J40" s="2">
        <f>H40-I40</f>
        <v/>
      </c>
      <c r="K40" s="2">
        <f>IF(J40&lt;0,"OVER",IF(G40&lt;DATE(2026,10,20),"Ended","Active"))</f>
        <v/>
      </c>
    </row>
    <row r="41">
      <c r="A41" s="2" t="inlineStr">
        <is>
          <t>035515058</t>
        </is>
      </c>
      <c r="B41" s="2" t="inlineStr">
        <is>
          <t>White Frances</t>
        </is>
      </c>
      <c r="C41" s="2" t="inlineStr">
        <is>
          <t>Molina Healthcare of Texas</t>
        </is>
      </c>
      <c r="D41" s="2" t="inlineStr">
        <is>
          <t>PA26032</t>
        </is>
      </c>
      <c r="E41" s="2" t="inlineStr">
        <is>
          <t>S5125</t>
        </is>
      </c>
      <c r="F41" s="7" t="n">
        <v>46329</v>
      </c>
      <c r="G41" s="7" t="n">
        <v>46508</v>
      </c>
      <c r="H41" s="2" t="n">
        <v>1404</v>
      </c>
      <c r="I41" s="2" t="n">
        <v>0</v>
      </c>
      <c r="J41" s="2">
        <f>H41-I41</f>
        <v/>
      </c>
      <c r="K41" s="2">
        <f>IF(J41&lt;0,"OVER",IF(G41&lt;DATE(2026,10,20),"Ended","Active"))</f>
        <v/>
      </c>
    </row>
    <row r="42">
      <c r="A42" s="2" t="inlineStr">
        <is>
          <t>036949235</t>
        </is>
      </c>
      <c r="B42" s="2" t="inlineStr">
        <is>
          <t>Clark Barbara</t>
        </is>
      </c>
      <c r="C42" s="2" t="inlineStr">
        <is>
          <t>UnitedHealthcare Community Plan</t>
        </is>
      </c>
      <c r="D42" s="2" t="inlineStr">
        <is>
          <t>PA26117</t>
        </is>
      </c>
      <c r="E42" s="2" t="inlineStr">
        <is>
          <t>S5125</t>
        </is>
      </c>
      <c r="F42" s="7" t="n">
        <v>46168</v>
      </c>
      <c r="G42" s="7" t="n">
        <v>46347</v>
      </c>
      <c r="H42" s="2" t="n">
        <v>2496</v>
      </c>
      <c r="I42" s="2" t="n">
        <v>1442</v>
      </c>
      <c r="J42" s="2">
        <f>H42-I42</f>
        <v/>
      </c>
      <c r="K42" s="2">
        <f>IF(J42&lt;0,"OVER",IF(G42&lt;DATE(2026,10,20),"Ended","Active"))</f>
        <v/>
      </c>
    </row>
    <row r="43">
      <c r="A43" s="2" t="inlineStr">
        <is>
          <t>038519783</t>
        </is>
      </c>
      <c r="B43" s="2" t="inlineStr">
        <is>
          <t>Ortiz Gloria</t>
        </is>
      </c>
      <c r="C43" s="2" t="inlineStr">
        <is>
          <t>UnitedHealthcare Community Plan</t>
        </is>
      </c>
      <c r="D43" s="2" t="inlineStr">
        <is>
          <t>PA26148</t>
        </is>
      </c>
      <c r="E43" s="2" t="inlineStr">
        <is>
          <t>S5125</t>
        </is>
      </c>
      <c r="F43" s="7" t="n">
        <v>46139</v>
      </c>
      <c r="G43" s="7" t="n">
        <v>46318</v>
      </c>
      <c r="H43" s="2" t="n">
        <v>1092</v>
      </c>
      <c r="I43" s="2" t="n">
        <v>615</v>
      </c>
      <c r="J43" s="2">
        <f>H43-I43</f>
        <v/>
      </c>
      <c r="K43" s="2">
        <f>IF(J43&lt;0,"OVER",IF(G43&lt;DATE(2026,10,20),"Ended","Active"))</f>
        <v/>
      </c>
    </row>
    <row r="44">
      <c r="A44" s="2" t="inlineStr">
        <is>
          <t>038519783</t>
        </is>
      </c>
      <c r="B44" s="2" t="inlineStr">
        <is>
          <t>Ortiz Gloria</t>
        </is>
      </c>
      <c r="C44" s="2" t="inlineStr">
        <is>
          <t>UnitedHealthcare Community Plan</t>
        </is>
      </c>
      <c r="D44" s="2" t="inlineStr">
        <is>
          <t>PA26149</t>
        </is>
      </c>
      <c r="E44" s="2" t="inlineStr">
        <is>
          <t>S5125</t>
        </is>
      </c>
      <c r="F44" s="7" t="n">
        <v>46319</v>
      </c>
      <c r="G44" s="7" t="n">
        <v>46498</v>
      </c>
      <c r="H44" s="2" t="n">
        <v>1092</v>
      </c>
      <c r="I44" s="2" t="n">
        <v>0</v>
      </c>
      <c r="J44" s="2">
        <f>H44-I44</f>
        <v/>
      </c>
      <c r="K44" s="2">
        <f>IF(J44&lt;0,"OVER",IF(G44&lt;DATE(2026,10,20),"Ended","Active"))</f>
        <v/>
      </c>
    </row>
    <row r="45">
      <c r="A45" s="2" t="inlineStr">
        <is>
          <t>039624595</t>
        </is>
      </c>
      <c r="B45" s="2" t="inlineStr">
        <is>
          <t>Johnson Ernesto</t>
        </is>
      </c>
      <c r="C45" s="2" t="inlineStr">
        <is>
          <t>Molina Healthcare of Texas</t>
        </is>
      </c>
      <c r="D45" s="2" t="inlineStr">
        <is>
          <t>PA26013</t>
        </is>
      </c>
      <c r="E45" s="2" t="inlineStr">
        <is>
          <t>S5125</t>
        </is>
      </c>
      <c r="F45" s="7" t="n">
        <v>46142</v>
      </c>
      <c r="G45" s="7" t="n">
        <v>46321</v>
      </c>
      <c r="H45" s="2" t="n">
        <v>1248</v>
      </c>
      <c r="I45" s="2" t="n">
        <v>711</v>
      </c>
      <c r="J45" s="2">
        <f>H45-I45</f>
        <v/>
      </c>
      <c r="K45" s="2">
        <f>IF(J45&lt;0,"OVER",IF(G45&lt;DATE(2026,10,20),"Ended","Active"))</f>
        <v/>
      </c>
    </row>
    <row r="46">
      <c r="A46" s="2" t="inlineStr">
        <is>
          <t>039624595</t>
        </is>
      </c>
      <c r="B46" s="2" t="inlineStr">
        <is>
          <t>Johnson Ernesto</t>
        </is>
      </c>
      <c r="C46" s="2" t="inlineStr">
        <is>
          <t>Molina Healthcare of Texas</t>
        </is>
      </c>
      <c r="D46" s="2" t="inlineStr">
        <is>
          <t>PA26014</t>
        </is>
      </c>
      <c r="E46" s="2" t="inlineStr">
        <is>
          <t>S5125</t>
        </is>
      </c>
      <c r="F46" s="7" t="n">
        <v>46322</v>
      </c>
      <c r="G46" s="7" t="n">
        <v>46501</v>
      </c>
      <c r="H46" s="2" t="n">
        <v>1248</v>
      </c>
      <c r="I46" s="2" t="n">
        <v>0</v>
      </c>
      <c r="J46" s="2">
        <f>H46-I46</f>
        <v/>
      </c>
      <c r="K46" s="2">
        <f>IF(J46&lt;0,"OVER",IF(G46&lt;DATE(2026,10,20),"Ended","Active"))</f>
        <v/>
      </c>
    </row>
    <row r="47">
      <c r="A47" s="2" t="inlineStr">
        <is>
          <t>040085997</t>
        </is>
      </c>
      <c r="B47" s="2" t="inlineStr">
        <is>
          <t>Taylor Daniel</t>
        </is>
      </c>
      <c r="C47" s="2" t="inlineStr">
        <is>
          <t>UnitedHealthcare Community Plan</t>
        </is>
      </c>
      <c r="D47" s="2" t="inlineStr">
        <is>
          <t>PA26118</t>
        </is>
      </c>
      <c r="E47" s="2" t="inlineStr">
        <is>
          <t>S5125</t>
        </is>
      </c>
      <c r="F47" s="7" t="n">
        <v>46079</v>
      </c>
      <c r="G47" s="7" t="n">
        <v>46258</v>
      </c>
      <c r="H47" s="2" t="n">
        <v>2496</v>
      </c>
      <c r="I47" s="2" t="n">
        <v>765</v>
      </c>
      <c r="J47" s="2">
        <f>H47-I47</f>
        <v/>
      </c>
      <c r="K47" s="2">
        <f>IF(J47&lt;0,"OVER",IF(G47&lt;DATE(2026,10,20),"Ended","Active"))</f>
        <v/>
      </c>
    </row>
    <row r="48">
      <c r="A48" s="2" t="inlineStr">
        <is>
          <t>040085997</t>
        </is>
      </c>
      <c r="B48" s="2" t="inlineStr">
        <is>
          <t>Taylor Daniel</t>
        </is>
      </c>
      <c r="C48" s="2" t="inlineStr">
        <is>
          <t>UnitedHealthcare Community Plan</t>
        </is>
      </c>
      <c r="D48" s="2" t="inlineStr">
        <is>
          <t>PA26119</t>
        </is>
      </c>
      <c r="E48" s="2" t="inlineStr">
        <is>
          <t>S5125</t>
        </is>
      </c>
      <c r="F48" s="7" t="n">
        <v>46259</v>
      </c>
      <c r="G48" s="7" t="n">
        <v>46438</v>
      </c>
      <c r="H48" s="2" t="n">
        <v>2496</v>
      </c>
      <c r="I48" s="2" t="n">
        <v>674</v>
      </c>
      <c r="J48" s="2">
        <f>H48-I48</f>
        <v/>
      </c>
      <c r="K48" s="2">
        <f>IF(J48&lt;0,"OVER",IF(G48&lt;DATE(2026,10,20),"Ended","Active"))</f>
        <v/>
      </c>
    </row>
    <row r="49">
      <c r="A49" s="2" t="inlineStr">
        <is>
          <t>041805788</t>
        </is>
      </c>
      <c r="B49" s="2" t="inlineStr">
        <is>
          <t>Gomez Carmen</t>
        </is>
      </c>
      <c r="C49" s="2" t="inlineStr">
        <is>
          <t>Molina Healthcare of Texas</t>
        </is>
      </c>
      <c r="D49" s="2" t="inlineStr">
        <is>
          <t>PA26111</t>
        </is>
      </c>
      <c r="E49" s="2" t="inlineStr">
        <is>
          <t>S5125</t>
        </is>
      </c>
      <c r="F49" s="7" t="n">
        <v>46156</v>
      </c>
      <c r="G49" s="7" t="n">
        <v>46335</v>
      </c>
      <c r="H49" s="2" t="n">
        <v>1092</v>
      </c>
      <c r="I49" s="2" t="n">
        <v>607</v>
      </c>
      <c r="J49" s="2">
        <f>H49-I49</f>
        <v/>
      </c>
      <c r="K49" s="2">
        <f>IF(J49&lt;0,"OVER",IF(G49&lt;DATE(2026,10,20),"Ended","Active"))</f>
        <v/>
      </c>
    </row>
    <row r="50">
      <c r="A50" s="2" t="inlineStr">
        <is>
          <t>041805788</t>
        </is>
      </c>
      <c r="B50" s="2" t="inlineStr">
        <is>
          <t>Gomez Carmen</t>
        </is>
      </c>
      <c r="C50" s="2" t="inlineStr">
        <is>
          <t>Molina Healthcare of Texas</t>
        </is>
      </c>
      <c r="D50" s="2" t="inlineStr">
        <is>
          <t>PA26112</t>
        </is>
      </c>
      <c r="E50" s="2" t="inlineStr">
        <is>
          <t>S5125</t>
        </is>
      </c>
      <c r="F50" s="7" t="n">
        <v>46336</v>
      </c>
      <c r="G50" s="7" t="n">
        <v>46515</v>
      </c>
      <c r="H50" s="2" t="n">
        <v>1092</v>
      </c>
      <c r="I50" s="2" t="n">
        <v>0</v>
      </c>
      <c r="J50" s="2">
        <f>H50-I50</f>
        <v/>
      </c>
      <c r="K50" s="2">
        <f>IF(J50&lt;0,"OVER",IF(G50&lt;DATE(2026,10,20),"Ended","Active"))</f>
        <v/>
      </c>
    </row>
    <row r="51">
      <c r="A51" s="2" t="inlineStr">
        <is>
          <t>041979237</t>
        </is>
      </c>
      <c r="B51" s="2" t="inlineStr">
        <is>
          <t>Martin Betty</t>
        </is>
      </c>
      <c r="C51" s="2" t="inlineStr">
        <is>
          <t>Molina Healthcare of Texas</t>
        </is>
      </c>
      <c r="D51" s="2" t="inlineStr">
        <is>
          <t>PA26074</t>
        </is>
      </c>
      <c r="E51" s="2" t="inlineStr">
        <is>
          <t>S5125</t>
        </is>
      </c>
      <c r="F51" s="7" t="n">
        <v>46082</v>
      </c>
      <c r="G51" s="7" t="n">
        <v>46261</v>
      </c>
      <c r="H51" s="2" t="n">
        <v>780</v>
      </c>
      <c r="I51" s="2" t="n">
        <v>232</v>
      </c>
      <c r="J51" s="2">
        <f>H51-I51</f>
        <v/>
      </c>
      <c r="K51" s="2">
        <f>IF(J51&lt;0,"OVER",IF(G51&lt;DATE(2026,10,20),"Ended","Active"))</f>
        <v/>
      </c>
    </row>
    <row r="52">
      <c r="A52" s="2" t="inlineStr">
        <is>
          <t>042910686</t>
        </is>
      </c>
      <c r="B52" s="2" t="inlineStr">
        <is>
          <t>Perez Raymond</t>
        </is>
      </c>
      <c r="C52" s="2" t="inlineStr">
        <is>
          <t>Molina Healthcare of Texas</t>
        </is>
      </c>
      <c r="D52" s="2" t="inlineStr">
        <is>
          <t>PA26163</t>
        </is>
      </c>
      <c r="E52" s="2" t="inlineStr">
        <is>
          <t>S5125</t>
        </is>
      </c>
      <c r="F52" s="7" t="n">
        <v>46052</v>
      </c>
      <c r="G52" s="7" t="n">
        <v>46231</v>
      </c>
      <c r="H52" s="2" t="n">
        <v>780</v>
      </c>
      <c r="I52" s="2" t="n">
        <v>121</v>
      </c>
      <c r="J52" s="2">
        <f>H52-I52</f>
        <v/>
      </c>
      <c r="K52" s="2">
        <f>IF(J52&lt;0,"OVER",IF(G52&lt;DATE(2026,10,20),"Ended","Active"))</f>
        <v/>
      </c>
    </row>
    <row r="53">
      <c r="A53" s="2" t="inlineStr">
        <is>
          <t>042910686</t>
        </is>
      </c>
      <c r="B53" s="2" t="inlineStr">
        <is>
          <t>Perez Raymond</t>
        </is>
      </c>
      <c r="C53" s="2" t="inlineStr">
        <is>
          <t>Molina Healthcare of Texas</t>
        </is>
      </c>
      <c r="D53" s="2" t="inlineStr">
        <is>
          <t>PA26164</t>
        </is>
      </c>
      <c r="E53" s="2" t="inlineStr">
        <is>
          <t>S5125</t>
        </is>
      </c>
      <c r="F53" s="7" t="n">
        <v>46232</v>
      </c>
      <c r="G53" s="7" t="n">
        <v>46411</v>
      </c>
      <c r="H53" s="2" t="n">
        <v>780</v>
      </c>
      <c r="I53" s="2" t="n">
        <v>297</v>
      </c>
      <c r="J53" s="2">
        <f>H53-I53</f>
        <v/>
      </c>
      <c r="K53" s="2">
        <f>IF(J53&lt;0,"OVER",IF(G53&lt;DATE(2026,10,20),"Ended","Active"))</f>
        <v/>
      </c>
    </row>
    <row r="54">
      <c r="A54" s="2" t="inlineStr">
        <is>
          <t>045585304</t>
        </is>
      </c>
      <c r="B54" s="2" t="inlineStr">
        <is>
          <t>Taylor Rosa</t>
        </is>
      </c>
      <c r="C54" s="2" t="inlineStr">
        <is>
          <t>Superior HealthPlan</t>
        </is>
      </c>
      <c r="D54" s="2" t="inlineStr">
        <is>
          <t>PA26042</t>
        </is>
      </c>
      <c r="E54" s="2" t="inlineStr">
        <is>
          <t>S5125</t>
        </is>
      </c>
      <c r="F54" s="7" t="n">
        <v>46050</v>
      </c>
      <c r="G54" s="7" t="n">
        <v>46229</v>
      </c>
      <c r="H54" s="2" t="n">
        <v>1664</v>
      </c>
      <c r="I54" s="2" t="n">
        <v>282</v>
      </c>
      <c r="J54" s="2">
        <f>H54-I54</f>
        <v/>
      </c>
      <c r="K54" s="2">
        <f>IF(J54&lt;0,"OVER",IF(G54&lt;DATE(2026,10,20),"Ended","Active"))</f>
        <v/>
      </c>
    </row>
    <row r="55">
      <c r="A55" s="2" t="inlineStr">
        <is>
          <t>045585304</t>
        </is>
      </c>
      <c r="B55" s="2" t="inlineStr">
        <is>
          <t>Taylor Rosa</t>
        </is>
      </c>
      <c r="C55" s="2" t="inlineStr">
        <is>
          <t>Superior HealthPlan</t>
        </is>
      </c>
      <c r="D55" s="2" t="inlineStr">
        <is>
          <t>PA26043</t>
        </is>
      </c>
      <c r="E55" s="2" t="inlineStr">
        <is>
          <t>S5125</t>
        </is>
      </c>
      <c r="F55" s="7" t="n">
        <v>46230</v>
      </c>
      <c r="G55" s="7" t="n">
        <v>46409</v>
      </c>
      <c r="H55" s="2" t="n">
        <v>1664</v>
      </c>
      <c r="I55" s="2" t="n">
        <v>680</v>
      </c>
      <c r="J55" s="2">
        <f>H55-I55</f>
        <v/>
      </c>
      <c r="K55" s="2">
        <f>IF(J55&lt;0,"OVER",IF(G55&lt;DATE(2026,10,20),"Ended","Active"))</f>
        <v/>
      </c>
    </row>
    <row r="56">
      <c r="A56" s="2" t="inlineStr">
        <is>
          <t>045995682</t>
        </is>
      </c>
      <c r="B56" s="2" t="inlineStr">
        <is>
          <t>Perez Juan</t>
        </is>
      </c>
      <c r="C56" s="2" t="inlineStr">
        <is>
          <t>Superior HealthPlan</t>
        </is>
      </c>
      <c r="D56" s="2" t="inlineStr">
        <is>
          <t>PA26182</t>
        </is>
      </c>
      <c r="E56" s="2" t="inlineStr">
        <is>
          <t>S5125</t>
        </is>
      </c>
      <c r="F56" s="7" t="n">
        <v>46121</v>
      </c>
      <c r="G56" s="7" t="n">
        <v>46300</v>
      </c>
      <c r="H56" s="2" t="n">
        <v>2184</v>
      </c>
      <c r="I56" s="2" t="n">
        <v>1095</v>
      </c>
      <c r="J56" s="2">
        <f>H56-I56</f>
        <v/>
      </c>
      <c r="K56" s="2">
        <f>IF(J56&lt;0,"OVER",IF(G56&lt;DATE(2026,10,20),"Ended","Active"))</f>
        <v/>
      </c>
    </row>
    <row r="57">
      <c r="A57" s="2" t="inlineStr">
        <is>
          <t>045995682</t>
        </is>
      </c>
      <c r="B57" s="2" t="inlineStr">
        <is>
          <t>Perez Juan</t>
        </is>
      </c>
      <c r="C57" s="2" t="inlineStr">
        <is>
          <t>Superior HealthPlan</t>
        </is>
      </c>
      <c r="D57" s="2" t="inlineStr">
        <is>
          <t>PA26183</t>
        </is>
      </c>
      <c r="E57" s="2" t="inlineStr">
        <is>
          <t>S5125</t>
        </is>
      </c>
      <c r="F57" s="7" t="n">
        <v>46301</v>
      </c>
      <c r="G57" s="7" t="n">
        <v>46480</v>
      </c>
      <c r="H57" s="2" t="n">
        <v>2184</v>
      </c>
      <c r="I57" s="2" t="n">
        <v>144</v>
      </c>
      <c r="J57" s="2">
        <f>H57-I57</f>
        <v/>
      </c>
      <c r="K57" s="2">
        <f>IF(J57&lt;0,"OVER",IF(G57&lt;DATE(2026,10,20),"Ended","Active"))</f>
        <v/>
      </c>
    </row>
    <row r="58">
      <c r="A58" s="2" t="inlineStr">
        <is>
          <t>046019528</t>
        </is>
      </c>
      <c r="B58" s="2" t="inlineStr">
        <is>
          <t>Jackson John</t>
        </is>
      </c>
      <c r="C58" s="2" t="inlineStr">
        <is>
          <t>Wellpoint Texas</t>
        </is>
      </c>
      <c r="D58" s="2" t="inlineStr">
        <is>
          <t>PA26154</t>
        </is>
      </c>
      <c r="E58" s="2" t="inlineStr">
        <is>
          <t>S5125</t>
        </is>
      </c>
      <c r="F58" s="7" t="n">
        <v>46079</v>
      </c>
      <c r="G58" s="7" t="n">
        <v>46258</v>
      </c>
      <c r="H58" s="2" t="n">
        <v>780</v>
      </c>
      <c r="I58" s="2" t="n">
        <v>224</v>
      </c>
      <c r="J58" s="2">
        <f>H58-I58</f>
        <v/>
      </c>
      <c r="K58" s="2">
        <f>IF(J58&lt;0,"OVER",IF(G58&lt;DATE(2026,10,20),"Ended","Active"))</f>
        <v/>
      </c>
    </row>
    <row r="59">
      <c r="A59" s="2" t="inlineStr">
        <is>
          <t>046019528</t>
        </is>
      </c>
      <c r="B59" s="2" t="inlineStr">
        <is>
          <t>Jackson John</t>
        </is>
      </c>
      <c r="C59" s="2" t="inlineStr">
        <is>
          <t>Wellpoint Texas</t>
        </is>
      </c>
      <c r="D59" s="2" t="inlineStr">
        <is>
          <t>PA26155</t>
        </is>
      </c>
      <c r="E59" s="2" t="inlineStr">
        <is>
          <t>S5125</t>
        </is>
      </c>
      <c r="F59" s="7" t="n">
        <v>46259</v>
      </c>
      <c r="G59" s="7" t="n">
        <v>46438</v>
      </c>
      <c r="H59" s="2" t="n">
        <v>780</v>
      </c>
      <c r="I59" s="2" t="n">
        <v>192</v>
      </c>
      <c r="J59" s="2">
        <f>H59-I59</f>
        <v/>
      </c>
      <c r="K59" s="2">
        <f>IF(J59&lt;0,"OVER",IF(G59&lt;DATE(2026,10,20),"Ended","Active"))</f>
        <v/>
      </c>
    </row>
    <row r="60">
      <c r="A60" s="2" t="inlineStr">
        <is>
          <t>047887838</t>
        </is>
      </c>
      <c r="B60" s="2" t="inlineStr">
        <is>
          <t>Morales Mildred</t>
        </is>
      </c>
      <c r="C60" s="2" t="inlineStr">
        <is>
          <t>Wellpoint Texas</t>
        </is>
      </c>
      <c r="D60" s="2" t="inlineStr">
        <is>
          <t>PA26028</t>
        </is>
      </c>
      <c r="E60" s="2" t="inlineStr">
        <is>
          <t>S5125</t>
        </is>
      </c>
      <c r="F60" s="7" t="n">
        <v>46056</v>
      </c>
      <c r="G60" s="7" t="n">
        <v>46235</v>
      </c>
      <c r="H60" s="2" t="n">
        <v>1300</v>
      </c>
      <c r="I60" s="2" t="n">
        <v>231</v>
      </c>
      <c r="J60" s="2">
        <f>H60-I60</f>
        <v/>
      </c>
      <c r="K60" s="2">
        <f>IF(J60&lt;0,"OVER",IF(G60&lt;DATE(2026,10,20),"Ended","Active"))</f>
        <v/>
      </c>
    </row>
    <row r="61">
      <c r="A61" s="2" t="inlineStr">
        <is>
          <t>047887838</t>
        </is>
      </c>
      <c r="B61" s="2" t="inlineStr">
        <is>
          <t>Morales Mildred</t>
        </is>
      </c>
      <c r="C61" s="2" t="inlineStr">
        <is>
          <t>Wellpoint Texas</t>
        </is>
      </c>
      <c r="D61" s="2" t="inlineStr">
        <is>
          <t>PA26029</t>
        </is>
      </c>
      <c r="E61" s="2" t="inlineStr">
        <is>
          <t>S5125</t>
        </is>
      </c>
      <c r="F61" s="7" t="n">
        <v>46236</v>
      </c>
      <c r="G61" s="7" t="n">
        <v>46415</v>
      </c>
      <c r="H61" s="2" t="n">
        <v>1300</v>
      </c>
      <c r="I61" s="2" t="n">
        <v>448</v>
      </c>
      <c r="J61" s="2">
        <f>H61-I61</f>
        <v/>
      </c>
      <c r="K61" s="2">
        <f>IF(J61&lt;0,"OVER",IF(G61&lt;DATE(2026,10,20),"Ended","Active"))</f>
        <v/>
      </c>
    </row>
    <row r="62">
      <c r="A62" s="2" t="inlineStr">
        <is>
          <t>048044576</t>
        </is>
      </c>
      <c r="B62" s="2" t="inlineStr">
        <is>
          <t>Harris Helen</t>
        </is>
      </c>
      <c r="C62" s="2" t="inlineStr">
        <is>
          <t>Superior HealthPlan</t>
        </is>
      </c>
      <c r="D62" s="2" t="inlineStr">
        <is>
          <t>PA26162</t>
        </is>
      </c>
      <c r="E62" s="2" t="inlineStr">
        <is>
          <t>S5125</t>
        </is>
      </c>
      <c r="F62" s="7" t="n">
        <v>46172</v>
      </c>
      <c r="G62" s="7" t="n">
        <v>46351</v>
      </c>
      <c r="H62" s="2" t="n">
        <v>2080</v>
      </c>
      <c r="I62" s="2" t="n">
        <v>1184</v>
      </c>
      <c r="J62" s="2">
        <f>H62-I62</f>
        <v/>
      </c>
      <c r="K62" s="2">
        <f>IF(J62&lt;0,"OVER",IF(G62&lt;DATE(2026,10,20),"Ended","Active"))</f>
        <v/>
      </c>
    </row>
    <row r="63">
      <c r="A63" s="2" t="inlineStr">
        <is>
          <t>048395486</t>
        </is>
      </c>
      <c r="B63" s="2" t="inlineStr">
        <is>
          <t>Johnson Juan</t>
        </is>
      </c>
      <c r="C63" s="2" t="inlineStr">
        <is>
          <t>Wellpoint Texas</t>
        </is>
      </c>
      <c r="D63" s="2" t="inlineStr">
        <is>
          <t>PA26024</t>
        </is>
      </c>
      <c r="E63" s="2" t="inlineStr">
        <is>
          <t>S5125</t>
        </is>
      </c>
      <c r="F63" s="7" t="n">
        <v>46194</v>
      </c>
      <c r="G63" s="7" t="n">
        <v>46373</v>
      </c>
      <c r="H63" s="2" t="n">
        <v>1404</v>
      </c>
      <c r="I63" s="2" t="n">
        <v>819</v>
      </c>
      <c r="J63" s="2">
        <f>H63-I63</f>
        <v/>
      </c>
      <c r="K63" s="2">
        <f>IF(J63&lt;0,"OVER",IF(G63&lt;DATE(2026,10,20),"Ended","Active"))</f>
        <v/>
      </c>
    </row>
    <row r="64">
      <c r="A64" s="2" t="inlineStr">
        <is>
          <t>050201462</t>
        </is>
      </c>
      <c r="B64" s="2" t="inlineStr">
        <is>
          <t>Gonzalez Dorothy</t>
        </is>
      </c>
      <c r="C64" s="2" t="inlineStr">
        <is>
          <t>Superior HealthPlan</t>
        </is>
      </c>
      <c r="D64" s="2" t="inlineStr">
        <is>
          <t>PA26041</t>
        </is>
      </c>
      <c r="E64" s="2" t="inlineStr">
        <is>
          <t>S5125</t>
        </is>
      </c>
      <c r="F64" s="7" t="n">
        <v>46189</v>
      </c>
      <c r="G64" s="7" t="n">
        <v>46368</v>
      </c>
      <c r="H64" s="2" t="n">
        <v>1560</v>
      </c>
      <c r="I64" s="2" t="n">
        <v>813</v>
      </c>
      <c r="J64" s="2">
        <f>H64-I64</f>
        <v/>
      </c>
      <c r="K64" s="2">
        <f>IF(J64&lt;0,"OVER",IF(G64&lt;DATE(2026,10,20),"Ended","Active"))</f>
        <v/>
      </c>
    </row>
    <row r="65">
      <c r="A65" s="2" t="inlineStr">
        <is>
          <t>050349971</t>
        </is>
      </c>
      <c r="B65" s="2" t="inlineStr">
        <is>
          <t>Williams Yolanda</t>
        </is>
      </c>
      <c r="C65" s="2" t="inlineStr">
        <is>
          <t>Molina Healthcare of Texas</t>
        </is>
      </c>
      <c r="D65" s="2" t="inlineStr">
        <is>
          <t>PA26189</t>
        </is>
      </c>
      <c r="E65" s="2" t="inlineStr">
        <is>
          <t>S5125</t>
        </is>
      </c>
      <c r="F65" s="7" t="n">
        <v>46094</v>
      </c>
      <c r="G65" s="7" t="n">
        <v>46273</v>
      </c>
      <c r="H65" s="2" t="n">
        <v>2080</v>
      </c>
      <c r="I65" s="2" t="n">
        <v>794</v>
      </c>
      <c r="J65" s="2">
        <f>H65-I65</f>
        <v/>
      </c>
      <c r="K65" s="2">
        <f>IF(J65&lt;0,"OVER",IF(G65&lt;DATE(2026,10,20),"Ended","Active"))</f>
        <v/>
      </c>
    </row>
    <row r="66">
      <c r="A66" s="2" t="inlineStr">
        <is>
          <t>050349971</t>
        </is>
      </c>
      <c r="B66" s="2" t="inlineStr">
        <is>
          <t>Williams Yolanda</t>
        </is>
      </c>
      <c r="C66" s="2" t="inlineStr">
        <is>
          <t>Molina Healthcare of Texas</t>
        </is>
      </c>
      <c r="D66" s="2" t="inlineStr">
        <is>
          <t>PA26190</t>
        </is>
      </c>
      <c r="E66" s="2" t="inlineStr">
        <is>
          <t>S5125</t>
        </is>
      </c>
      <c r="F66" s="7" t="n">
        <v>46274</v>
      </c>
      <c r="G66" s="7" t="n">
        <v>46453</v>
      </c>
      <c r="H66" s="2" t="n">
        <v>2080</v>
      </c>
      <c r="I66" s="2" t="n">
        <v>401</v>
      </c>
      <c r="J66" s="2">
        <f>H66-I66</f>
        <v/>
      </c>
      <c r="K66" s="2">
        <f>IF(J66&lt;0,"OVER",IF(G66&lt;DATE(2026,10,20),"Ended","Active"))</f>
        <v/>
      </c>
    </row>
    <row r="67">
      <c r="A67" s="2" t="inlineStr">
        <is>
          <t>051732904</t>
        </is>
      </c>
      <c r="B67" s="2" t="inlineStr">
        <is>
          <t>Gutierrez Jesus</t>
        </is>
      </c>
      <c r="C67" s="2" t="inlineStr">
        <is>
          <t>Wellpoint Texas</t>
        </is>
      </c>
      <c r="D67" s="2" t="inlineStr">
        <is>
          <t>PA26113</t>
        </is>
      </c>
      <c r="E67" s="2" t="inlineStr">
        <is>
          <t>S5125</t>
        </is>
      </c>
      <c r="F67" s="7" t="n">
        <v>46092</v>
      </c>
      <c r="G67" s="7" t="n">
        <v>46271</v>
      </c>
      <c r="H67" s="2" t="n">
        <v>1300</v>
      </c>
      <c r="I67" s="2" t="n">
        <v>437</v>
      </c>
      <c r="J67" s="2">
        <f>H67-I67</f>
        <v/>
      </c>
      <c r="K67" s="2">
        <f>IF(J67&lt;0,"OVER",IF(G67&lt;DATE(2026,10,20),"Ended","Active"))</f>
        <v/>
      </c>
    </row>
    <row r="68">
      <c r="A68" s="2" t="inlineStr">
        <is>
          <t>051732904</t>
        </is>
      </c>
      <c r="B68" s="2" t="inlineStr">
        <is>
          <t>Gutierrez Jesus</t>
        </is>
      </c>
      <c r="C68" s="2" t="inlineStr">
        <is>
          <t>Wellpoint Texas</t>
        </is>
      </c>
      <c r="D68" s="2" t="inlineStr">
        <is>
          <t>PA26114</t>
        </is>
      </c>
      <c r="E68" s="2" t="inlineStr">
        <is>
          <t>S5125</t>
        </is>
      </c>
      <c r="F68" s="7" t="n">
        <v>46272</v>
      </c>
      <c r="G68" s="7" t="n">
        <v>46451</v>
      </c>
      <c r="H68" s="2" t="n">
        <v>1300</v>
      </c>
      <c r="I68" s="2" t="n">
        <v>239</v>
      </c>
      <c r="J68" s="2">
        <f>H68-I68</f>
        <v/>
      </c>
      <c r="K68" s="2">
        <f>IF(J68&lt;0,"OVER",IF(G68&lt;DATE(2026,10,20),"Ended","Active"))</f>
        <v/>
      </c>
    </row>
    <row r="69">
      <c r="A69" s="2" t="inlineStr">
        <is>
          <t>054728038</t>
        </is>
      </c>
      <c r="B69" s="2" t="inlineStr">
        <is>
          <t>Davis John</t>
        </is>
      </c>
      <c r="C69" s="2" t="inlineStr">
        <is>
          <t>Molina Healthcare of Texas</t>
        </is>
      </c>
      <c r="D69" s="2" t="inlineStr">
        <is>
          <t>PA26015</t>
        </is>
      </c>
      <c r="E69" s="2" t="inlineStr">
        <is>
          <t>S5125</t>
        </is>
      </c>
      <c r="F69" s="7" t="n">
        <v>46085</v>
      </c>
      <c r="G69" s="7" t="n">
        <v>46264</v>
      </c>
      <c r="H69" s="2" t="n">
        <v>780</v>
      </c>
      <c r="I69" s="2" t="n">
        <v>246</v>
      </c>
      <c r="J69" s="2">
        <f>H69-I69</f>
        <v/>
      </c>
      <c r="K69" s="2">
        <f>IF(J69&lt;0,"OVER",IF(G69&lt;DATE(2026,10,20),"Ended","Active"))</f>
        <v/>
      </c>
    </row>
    <row r="70">
      <c r="A70" s="2" t="inlineStr">
        <is>
          <t>054728038</t>
        </is>
      </c>
      <c r="B70" s="2" t="inlineStr">
        <is>
          <t>Davis John</t>
        </is>
      </c>
      <c r="C70" s="2" t="inlineStr">
        <is>
          <t>Molina Healthcare of Texas</t>
        </is>
      </c>
      <c r="D70" s="2" t="inlineStr">
        <is>
          <t>PA26016</t>
        </is>
      </c>
      <c r="E70" s="2" t="inlineStr">
        <is>
          <t>S5125</t>
        </is>
      </c>
      <c r="F70" s="7" t="n">
        <v>46265</v>
      </c>
      <c r="G70" s="7" t="n">
        <v>46444</v>
      </c>
      <c r="H70" s="2" t="n">
        <v>780</v>
      </c>
      <c r="I70" s="2" t="n">
        <v>168</v>
      </c>
      <c r="J70" s="2">
        <f>H70-I70</f>
        <v/>
      </c>
      <c r="K70" s="2">
        <f>IF(J70&lt;0,"OVER",IF(G70&lt;DATE(2026,10,20),"Ended","Active"))</f>
        <v/>
      </c>
    </row>
    <row r="71">
      <c r="A71" s="2" t="inlineStr">
        <is>
          <t>056405440</t>
        </is>
      </c>
      <c r="B71" s="2" t="inlineStr">
        <is>
          <t>Wilson Barbara</t>
        </is>
      </c>
      <c r="C71" s="2" t="inlineStr">
        <is>
          <t>UnitedHealthcare Community Plan</t>
        </is>
      </c>
      <c r="D71" s="2" t="inlineStr">
        <is>
          <t>PA26130</t>
        </is>
      </c>
      <c r="E71" s="2" t="inlineStr">
        <is>
          <t>S5125</t>
        </is>
      </c>
      <c r="F71" s="7" t="n">
        <v>46031</v>
      </c>
      <c r="G71" s="7" t="n">
        <v>46210</v>
      </c>
      <c r="H71" s="2" t="n">
        <v>2340</v>
      </c>
      <c r="I71" s="2" t="n">
        <v>175</v>
      </c>
      <c r="J71" s="2">
        <f>H71-I71</f>
        <v/>
      </c>
      <c r="K71" s="2">
        <f>IF(J71&lt;0,"OVER",IF(G71&lt;DATE(2026,10,20),"Ended","Active"))</f>
        <v/>
      </c>
    </row>
    <row r="72">
      <c r="A72" s="2" t="inlineStr">
        <is>
          <t>056405440</t>
        </is>
      </c>
      <c r="B72" s="2" t="inlineStr">
        <is>
          <t>Wilson Barbara</t>
        </is>
      </c>
      <c r="C72" s="2" t="inlineStr">
        <is>
          <t>UnitedHealthcare Community Plan</t>
        </is>
      </c>
      <c r="D72" s="2" t="inlineStr">
        <is>
          <t>PA26131</t>
        </is>
      </c>
      <c r="E72" s="2" t="inlineStr">
        <is>
          <t>S5125</t>
        </is>
      </c>
      <c r="F72" s="7" t="n">
        <v>46211</v>
      </c>
      <c r="G72" s="7" t="n">
        <v>46390</v>
      </c>
      <c r="H72" s="2" t="n">
        <v>2340</v>
      </c>
      <c r="I72" s="2" t="n">
        <v>1180</v>
      </c>
      <c r="J72" s="2">
        <f>H72-I72</f>
        <v/>
      </c>
      <c r="K72" s="2">
        <f>IF(J72&lt;0,"OVER",IF(G72&lt;DATE(2026,10,20),"Ended","Active"))</f>
        <v/>
      </c>
    </row>
    <row r="73">
      <c r="A73" s="2" t="inlineStr">
        <is>
          <t>059045440</t>
        </is>
      </c>
      <c r="B73" s="2" t="inlineStr">
        <is>
          <t>Thomas Mildred</t>
        </is>
      </c>
      <c r="C73" s="2" t="inlineStr">
        <is>
          <t>UnitedHealthcare Community Plan</t>
        </is>
      </c>
      <c r="D73" s="2" t="inlineStr">
        <is>
          <t>PA26081</t>
        </is>
      </c>
      <c r="E73" s="2" t="inlineStr">
        <is>
          <t>S5125</t>
        </is>
      </c>
      <c r="F73" s="7" t="n">
        <v>46078</v>
      </c>
      <c r="G73" s="7" t="n">
        <v>46257</v>
      </c>
      <c r="H73" s="2" t="n">
        <v>1248</v>
      </c>
      <c r="I73" s="2" t="n">
        <v>375</v>
      </c>
      <c r="J73" s="2">
        <f>H73-I73</f>
        <v/>
      </c>
      <c r="K73" s="2">
        <f>IF(J73&lt;0,"OVER",IF(G73&lt;DATE(2026,10,20),"Ended","Active"))</f>
        <v/>
      </c>
    </row>
    <row r="74">
      <c r="A74" s="2" t="inlineStr">
        <is>
          <t>059045440</t>
        </is>
      </c>
      <c r="B74" s="2" t="inlineStr">
        <is>
          <t>Thomas Mildred</t>
        </is>
      </c>
      <c r="C74" s="2" t="inlineStr">
        <is>
          <t>UnitedHealthcare Community Plan</t>
        </is>
      </c>
      <c r="D74" s="2" t="inlineStr">
        <is>
          <t>PA26082</t>
        </is>
      </c>
      <c r="E74" s="2" t="inlineStr">
        <is>
          <t>S5125</t>
        </is>
      </c>
      <c r="F74" s="7" t="n">
        <v>46258</v>
      </c>
      <c r="G74" s="7" t="n">
        <v>46437</v>
      </c>
      <c r="H74" s="2" t="n">
        <v>1248</v>
      </c>
      <c r="I74" s="2" t="n">
        <v>352</v>
      </c>
      <c r="J74" s="2">
        <f>H74-I74</f>
        <v/>
      </c>
      <c r="K74" s="2">
        <f>IF(J74&lt;0,"OVER",IF(G74&lt;DATE(2026,10,20),"Ended","Active"))</f>
        <v/>
      </c>
    </row>
    <row r="75">
      <c r="A75" s="2" t="inlineStr">
        <is>
          <t>059797114</t>
        </is>
      </c>
      <c r="B75" s="2" t="inlineStr">
        <is>
          <t>Flores Lupe</t>
        </is>
      </c>
      <c r="C75" s="2" t="inlineStr">
        <is>
          <t>Molina Healthcare of Texas</t>
        </is>
      </c>
      <c r="D75" s="2" t="inlineStr">
        <is>
          <t>PA26006</t>
        </is>
      </c>
      <c r="E75" s="2" t="inlineStr">
        <is>
          <t>S5125</t>
        </is>
      </c>
      <c r="F75" s="7" t="n">
        <v>46146</v>
      </c>
      <c r="G75" s="7" t="n">
        <v>46325</v>
      </c>
      <c r="H75" s="2" t="n">
        <v>1404</v>
      </c>
      <c r="I75" s="2" t="n">
        <v>830</v>
      </c>
      <c r="J75" s="2">
        <f>H75-I75</f>
        <v/>
      </c>
      <c r="K75" s="2">
        <f>IF(J75&lt;0,"OVER",IF(G75&lt;DATE(2026,10,20),"Ended","Active"))</f>
        <v/>
      </c>
    </row>
    <row r="76">
      <c r="A76" s="2" t="inlineStr">
        <is>
          <t>059797114</t>
        </is>
      </c>
      <c r="B76" s="2" t="inlineStr">
        <is>
          <t>Flores Lupe</t>
        </is>
      </c>
      <c r="C76" s="2" t="inlineStr">
        <is>
          <t>Molina Healthcare of Texas</t>
        </is>
      </c>
      <c r="D76" s="2" t="inlineStr">
        <is>
          <t>PA26007</t>
        </is>
      </c>
      <c r="E76" s="2" t="inlineStr">
        <is>
          <t>S5125</t>
        </is>
      </c>
      <c r="F76" s="7" t="n">
        <v>46326</v>
      </c>
      <c r="G76" s="7" t="n">
        <v>46505</v>
      </c>
      <c r="H76" s="2" t="n">
        <v>1404</v>
      </c>
      <c r="I76" s="2" t="n">
        <v>0</v>
      </c>
      <c r="J76" s="2">
        <f>H76-I76</f>
        <v/>
      </c>
      <c r="K76" s="2">
        <f>IF(J76&lt;0,"OVER",IF(G76&lt;DATE(2026,10,20),"Ended","Active"))</f>
        <v/>
      </c>
    </row>
    <row r="77">
      <c r="A77" s="2" t="inlineStr">
        <is>
          <t>062467709</t>
        </is>
      </c>
      <c r="B77" s="2" t="inlineStr">
        <is>
          <t>Diaz Barbara</t>
        </is>
      </c>
      <c r="C77" s="2" t="inlineStr">
        <is>
          <t>Wellpoint Texas</t>
        </is>
      </c>
      <c r="D77" s="2" t="inlineStr">
        <is>
          <t>PA26146</t>
        </is>
      </c>
      <c r="E77" s="2" t="inlineStr">
        <is>
          <t>S5125</t>
        </is>
      </c>
      <c r="F77" s="7" t="n">
        <v>46073</v>
      </c>
      <c r="G77" s="7" t="n">
        <v>46252</v>
      </c>
      <c r="H77" s="2" t="n">
        <v>1664</v>
      </c>
      <c r="I77" s="2" t="n">
        <v>463</v>
      </c>
      <c r="J77" s="2">
        <f>H77-I77</f>
        <v/>
      </c>
      <c r="K77" s="2">
        <f>IF(J77&lt;0,"OVER",IF(G77&lt;DATE(2026,10,20),"Ended","Active"))</f>
        <v/>
      </c>
    </row>
    <row r="78">
      <c r="A78" s="2" t="inlineStr">
        <is>
          <t>062467709</t>
        </is>
      </c>
      <c r="B78" s="2" t="inlineStr">
        <is>
          <t>Diaz Barbara</t>
        </is>
      </c>
      <c r="C78" s="2" t="inlineStr">
        <is>
          <t>Wellpoint Texas</t>
        </is>
      </c>
      <c r="D78" s="2" t="inlineStr">
        <is>
          <t>PA26147</t>
        </is>
      </c>
      <c r="E78" s="2" t="inlineStr">
        <is>
          <t>S5125</t>
        </is>
      </c>
      <c r="F78" s="7" t="n">
        <v>46253</v>
      </c>
      <c r="G78" s="7" t="n">
        <v>46432</v>
      </c>
      <c r="H78" s="2" t="n">
        <v>1664</v>
      </c>
      <c r="I78" s="2" t="n">
        <v>506</v>
      </c>
      <c r="J78" s="2">
        <f>H78-I78</f>
        <v/>
      </c>
      <c r="K78" s="2">
        <f>IF(J78&lt;0,"OVER",IF(G78&lt;DATE(2026,10,20),"Ended","Active"))</f>
        <v/>
      </c>
    </row>
    <row r="79">
      <c r="A79" s="2" t="inlineStr">
        <is>
          <t>063204945</t>
        </is>
      </c>
      <c r="B79" s="2" t="inlineStr">
        <is>
          <t>Davis Alma</t>
        </is>
      </c>
      <c r="C79" s="2" t="inlineStr">
        <is>
          <t>Wellpoint Texas</t>
        </is>
      </c>
      <c r="D79" s="2" t="inlineStr">
        <is>
          <t>PA26193</t>
        </is>
      </c>
      <c r="E79" s="2" t="inlineStr">
        <is>
          <t>S5125</t>
        </is>
      </c>
      <c r="F79" s="7" t="n">
        <v>46117</v>
      </c>
      <c r="G79" s="7" t="n">
        <v>46296</v>
      </c>
      <c r="H79" s="2" t="n">
        <v>1300</v>
      </c>
      <c r="I79" s="2" t="n">
        <v>590</v>
      </c>
      <c r="J79" s="2">
        <f>H79-I79</f>
        <v/>
      </c>
      <c r="K79" s="2">
        <f>IF(J79&lt;0,"OVER",IF(G79&lt;DATE(2026,10,20),"Ended","Active"))</f>
        <v/>
      </c>
    </row>
    <row r="80">
      <c r="A80" s="2" t="inlineStr">
        <is>
          <t>063204945</t>
        </is>
      </c>
      <c r="B80" s="2" t="inlineStr">
        <is>
          <t>Davis Alma</t>
        </is>
      </c>
      <c r="C80" s="2" t="inlineStr">
        <is>
          <t>Wellpoint Texas</t>
        </is>
      </c>
      <c r="D80" s="2" t="inlineStr">
        <is>
          <t>PA26194</t>
        </is>
      </c>
      <c r="E80" s="2" t="inlineStr">
        <is>
          <t>S5125</t>
        </is>
      </c>
      <c r="F80" s="7" t="n">
        <v>46297</v>
      </c>
      <c r="G80" s="7" t="n">
        <v>46476</v>
      </c>
      <c r="H80" s="2" t="n">
        <v>1300</v>
      </c>
      <c r="I80" s="2" t="n">
        <v>95</v>
      </c>
      <c r="J80" s="2">
        <f>H80-I80</f>
        <v/>
      </c>
      <c r="K80" s="2">
        <f>IF(J80&lt;0,"OVER",IF(G80&lt;DATE(2026,10,20),"Ended","Active"))</f>
        <v/>
      </c>
    </row>
    <row r="81">
      <c r="A81" s="2" t="inlineStr">
        <is>
          <t>066850273</t>
        </is>
      </c>
      <c r="B81" s="2" t="inlineStr">
        <is>
          <t>Davis Betty</t>
        </is>
      </c>
      <c r="C81" s="2" t="inlineStr">
        <is>
          <t>UnitedHealthcare Community Plan</t>
        </is>
      </c>
      <c r="D81" s="2" t="inlineStr">
        <is>
          <t>PA26115</t>
        </is>
      </c>
      <c r="E81" s="2" t="inlineStr">
        <is>
          <t>S5125</t>
        </is>
      </c>
      <c r="F81" s="7" t="n">
        <v>46153</v>
      </c>
      <c r="G81" s="7" t="n">
        <v>46332</v>
      </c>
      <c r="H81" s="2" t="n">
        <v>1404</v>
      </c>
      <c r="I81" s="2" t="n">
        <v>825</v>
      </c>
      <c r="J81" s="2">
        <f>H81-I81</f>
        <v/>
      </c>
      <c r="K81" s="2">
        <f>IF(J81&lt;0,"OVER",IF(G81&lt;DATE(2026,10,20),"Ended","Active"))</f>
        <v/>
      </c>
    </row>
    <row r="82">
      <c r="A82" s="2" t="inlineStr">
        <is>
          <t>066850273</t>
        </is>
      </c>
      <c r="B82" s="2" t="inlineStr">
        <is>
          <t>Davis Betty</t>
        </is>
      </c>
      <c r="C82" s="2" t="inlineStr">
        <is>
          <t>UnitedHealthcare Community Plan</t>
        </is>
      </c>
      <c r="D82" s="2" t="inlineStr">
        <is>
          <t>PA26116</t>
        </is>
      </c>
      <c r="E82" s="2" t="inlineStr">
        <is>
          <t>S5125</t>
        </is>
      </c>
      <c r="F82" s="7" t="n">
        <v>46333</v>
      </c>
      <c r="G82" s="7" t="n">
        <v>46512</v>
      </c>
      <c r="H82" s="2" t="n">
        <v>1404</v>
      </c>
      <c r="I82" s="2" t="n">
        <v>0</v>
      </c>
      <c r="J82" s="2">
        <f>H82-I82</f>
        <v/>
      </c>
      <c r="K82" s="2">
        <f>IF(J82&lt;0,"OVER",IF(G82&lt;DATE(2026,10,20),"Ended","Active"))</f>
        <v/>
      </c>
    </row>
    <row r="83">
      <c r="A83" s="2" t="inlineStr">
        <is>
          <t>067172314</t>
        </is>
      </c>
      <c r="B83" s="2" t="inlineStr">
        <is>
          <t>Garcia Evelyn</t>
        </is>
      </c>
      <c r="C83" s="2" t="inlineStr">
        <is>
          <t>Superior HealthPlan</t>
        </is>
      </c>
      <c r="D83" s="2" t="inlineStr">
        <is>
          <t>PA26121</t>
        </is>
      </c>
      <c r="E83" s="2" t="inlineStr">
        <is>
          <t>S5125</t>
        </is>
      </c>
      <c r="F83" s="7" t="n">
        <v>46149</v>
      </c>
      <c r="G83" s="7" t="n">
        <v>46328</v>
      </c>
      <c r="H83" s="2" t="n">
        <v>780</v>
      </c>
      <c r="I83" s="2" t="n">
        <v>423</v>
      </c>
      <c r="J83" s="2">
        <f>H83-I83</f>
        <v/>
      </c>
      <c r="K83" s="2">
        <f>IF(J83&lt;0,"OVER",IF(G83&lt;DATE(2026,10,20),"Ended","Active"))</f>
        <v/>
      </c>
    </row>
    <row r="84">
      <c r="A84" s="2" t="inlineStr">
        <is>
          <t>067172314</t>
        </is>
      </c>
      <c r="B84" s="2" t="inlineStr">
        <is>
          <t>Garcia Evelyn</t>
        </is>
      </c>
      <c r="C84" s="2" t="inlineStr">
        <is>
          <t>Superior HealthPlan</t>
        </is>
      </c>
      <c r="D84" s="2" t="inlineStr">
        <is>
          <t>PA26122</t>
        </is>
      </c>
      <c r="E84" s="2" t="inlineStr">
        <is>
          <t>S5125</t>
        </is>
      </c>
      <c r="F84" s="7" t="n">
        <v>46329</v>
      </c>
      <c r="G84" s="7" t="n">
        <v>46508</v>
      </c>
      <c r="H84" s="2" t="n">
        <v>780</v>
      </c>
      <c r="I84" s="2" t="n">
        <v>0</v>
      </c>
      <c r="J84" s="2">
        <f>H84-I84</f>
        <v/>
      </c>
      <c r="K84" s="2">
        <f>IF(J84&lt;0,"OVER",IF(G84&lt;DATE(2026,10,20),"Ended","Active"))</f>
        <v/>
      </c>
    </row>
    <row r="85">
      <c r="A85" s="2" t="inlineStr">
        <is>
          <t>071067243</t>
        </is>
      </c>
      <c r="B85" s="2" t="inlineStr">
        <is>
          <t>Rivera Ramon</t>
        </is>
      </c>
      <c r="C85" s="2" t="inlineStr">
        <is>
          <t>Superior HealthPlan</t>
        </is>
      </c>
      <c r="D85" s="2" t="inlineStr">
        <is>
          <t>PA26200</t>
        </is>
      </c>
      <c r="E85" s="2" t="inlineStr">
        <is>
          <t>S5125</t>
        </is>
      </c>
      <c r="F85" s="7" t="n">
        <v>46179</v>
      </c>
      <c r="G85" s="7" t="n">
        <v>46358</v>
      </c>
      <c r="H85" s="2" t="n">
        <v>1109</v>
      </c>
      <c r="I85" s="2" t="n">
        <v>1387</v>
      </c>
      <c r="J85" s="2">
        <f>H85-I85</f>
        <v/>
      </c>
      <c r="K85" s="2">
        <f>IF(J85&lt;0,"OVER",IF(G85&lt;DATE(2026,10,20),"Ended","Active"))</f>
        <v/>
      </c>
    </row>
    <row r="86">
      <c r="A86" s="2" t="inlineStr">
        <is>
          <t>072533204</t>
        </is>
      </c>
      <c r="B86" s="2" t="inlineStr">
        <is>
          <t>Morales John</t>
        </is>
      </c>
      <c r="C86" s="2" t="inlineStr">
        <is>
          <t>Wellpoint Texas</t>
        </is>
      </c>
      <c r="D86" s="2" t="inlineStr">
        <is>
          <t>PA26187</t>
        </is>
      </c>
      <c r="E86" s="2" t="inlineStr">
        <is>
          <t>S5125</t>
        </is>
      </c>
      <c r="F86" s="7" t="n">
        <v>46132</v>
      </c>
      <c r="G86" s="7" t="n">
        <v>46311</v>
      </c>
      <c r="H86" s="2" t="n">
        <v>1092</v>
      </c>
      <c r="I86" s="2" t="n">
        <v>599</v>
      </c>
      <c r="J86" s="2">
        <f>H86-I86</f>
        <v/>
      </c>
      <c r="K86" s="2">
        <f>IF(J86&lt;0,"OVER",IF(G86&lt;DATE(2026,10,20),"Ended","Active"))</f>
        <v/>
      </c>
    </row>
    <row r="87">
      <c r="A87" s="2" t="inlineStr">
        <is>
          <t>072533204</t>
        </is>
      </c>
      <c r="B87" s="2" t="inlineStr">
        <is>
          <t>Morales John</t>
        </is>
      </c>
      <c r="C87" s="2" t="inlineStr">
        <is>
          <t>Wellpoint Texas</t>
        </is>
      </c>
      <c r="D87" s="2" t="inlineStr">
        <is>
          <t>PA26188</t>
        </is>
      </c>
      <c r="E87" s="2" t="inlineStr">
        <is>
          <t>S5125</t>
        </is>
      </c>
      <c r="F87" s="7" t="n">
        <v>46312</v>
      </c>
      <c r="G87" s="7" t="n">
        <v>46491</v>
      </c>
      <c r="H87" s="2" t="n">
        <v>1092</v>
      </c>
      <c r="I87" s="2" t="n">
        <v>24</v>
      </c>
      <c r="J87" s="2">
        <f>H87-I87</f>
        <v/>
      </c>
      <c r="K87" s="2">
        <f>IF(J87&lt;0,"OVER",IF(G87&lt;DATE(2026,10,20),"Ended","Active"))</f>
        <v/>
      </c>
    </row>
    <row r="88">
      <c r="A88" s="2" t="inlineStr">
        <is>
          <t>073420750</t>
        </is>
      </c>
      <c r="B88" s="2" t="inlineStr">
        <is>
          <t>Hernandez Rosa</t>
        </is>
      </c>
      <c r="C88" s="2" t="inlineStr">
        <is>
          <t>UnitedHealthcare Community Plan</t>
        </is>
      </c>
      <c r="D88" s="2" t="inlineStr">
        <is>
          <t>PA26101</t>
        </is>
      </c>
      <c r="E88" s="2" t="inlineStr">
        <is>
          <t>S5125</t>
        </is>
      </c>
      <c r="F88" s="7" t="n">
        <v>46157</v>
      </c>
      <c r="G88" s="7" t="n">
        <v>46336</v>
      </c>
      <c r="H88" s="2" t="n">
        <v>2808</v>
      </c>
      <c r="I88" s="2" t="n">
        <v>1645</v>
      </c>
      <c r="J88" s="2">
        <f>H88-I88</f>
        <v/>
      </c>
      <c r="K88" s="2">
        <f>IF(J88&lt;0,"OVER",IF(G88&lt;DATE(2026,10,20),"Ended","Active"))</f>
        <v/>
      </c>
    </row>
    <row r="89">
      <c r="A89" s="2" t="inlineStr">
        <is>
          <t>073420750</t>
        </is>
      </c>
      <c r="B89" s="2" t="inlineStr">
        <is>
          <t>Hernandez Rosa</t>
        </is>
      </c>
      <c r="C89" s="2" t="inlineStr">
        <is>
          <t>UnitedHealthcare Community Plan</t>
        </is>
      </c>
      <c r="D89" s="2" t="inlineStr">
        <is>
          <t>PA26102</t>
        </is>
      </c>
      <c r="E89" s="2" t="inlineStr">
        <is>
          <t>S5125</t>
        </is>
      </c>
      <c r="F89" s="7" t="n">
        <v>46337</v>
      </c>
      <c r="G89" s="7" t="n">
        <v>46516</v>
      </c>
      <c r="H89" s="2" t="n">
        <v>2808</v>
      </c>
      <c r="I89" s="2" t="n">
        <v>0</v>
      </c>
      <c r="J89" s="2">
        <f>H89-I89</f>
        <v/>
      </c>
      <c r="K89" s="2">
        <f>IF(J89&lt;0,"OVER",IF(G89&lt;DATE(2026,10,20),"Ended","Active"))</f>
        <v/>
      </c>
    </row>
    <row r="90">
      <c r="A90" s="2" t="inlineStr">
        <is>
          <t>078716168</t>
        </is>
      </c>
      <c r="B90" s="2" t="inlineStr">
        <is>
          <t>Hernandez Frank</t>
        </is>
      </c>
      <c r="C90" s="2" t="inlineStr">
        <is>
          <t>Superior HealthPlan</t>
        </is>
      </c>
      <c r="D90" s="2" t="inlineStr">
        <is>
          <t>PA26095</t>
        </is>
      </c>
      <c r="E90" s="2" t="inlineStr">
        <is>
          <t>S5125</t>
        </is>
      </c>
      <c r="F90" s="7" t="n">
        <v>46098</v>
      </c>
      <c r="G90" s="7" t="n">
        <v>46277</v>
      </c>
      <c r="H90" s="2" t="n">
        <v>1092</v>
      </c>
      <c r="I90" s="2" t="n">
        <v>432</v>
      </c>
      <c r="J90" s="2">
        <f>H90-I90</f>
        <v/>
      </c>
      <c r="K90" s="2">
        <f>IF(J90&lt;0,"OVER",IF(G90&lt;DATE(2026,10,20),"Ended","Active"))</f>
        <v/>
      </c>
    </row>
    <row r="91">
      <c r="A91" s="2" t="inlineStr">
        <is>
          <t>078716168</t>
        </is>
      </c>
      <c r="B91" s="2" t="inlineStr">
        <is>
          <t>Hernandez Frank</t>
        </is>
      </c>
      <c r="C91" s="2" t="inlineStr">
        <is>
          <t>Superior HealthPlan</t>
        </is>
      </c>
      <c r="D91" s="2" t="inlineStr">
        <is>
          <t>PA26096</t>
        </is>
      </c>
      <c r="E91" s="2" t="inlineStr">
        <is>
          <t>S5125</t>
        </is>
      </c>
      <c r="F91" s="7" t="n">
        <v>46278</v>
      </c>
      <c r="G91" s="7" t="n">
        <v>46457</v>
      </c>
      <c r="H91" s="2" t="n">
        <v>1092</v>
      </c>
      <c r="I91" s="2" t="n">
        <v>180</v>
      </c>
      <c r="J91" s="2">
        <f>H91-I91</f>
        <v/>
      </c>
      <c r="K91" s="2">
        <f>IF(J91&lt;0,"OVER",IF(G91&lt;DATE(2026,10,20),"Ended","Active"))</f>
        <v/>
      </c>
    </row>
    <row r="92">
      <c r="A92" s="2" t="inlineStr">
        <is>
          <t>079381444</t>
        </is>
      </c>
      <c r="B92" s="2" t="inlineStr">
        <is>
          <t>Sanchez Thomas</t>
        </is>
      </c>
      <c r="C92" s="2" t="inlineStr">
        <is>
          <t>Molina Healthcare of Texas</t>
        </is>
      </c>
      <c r="D92" s="2" t="inlineStr">
        <is>
          <t>PA26087</t>
        </is>
      </c>
      <c r="E92" s="2" t="inlineStr">
        <is>
          <t>S5125</t>
        </is>
      </c>
      <c r="F92" s="7" t="n">
        <v>46068</v>
      </c>
      <c r="G92" s="7" t="n">
        <v>46247</v>
      </c>
      <c r="H92" s="2" t="n">
        <v>1560</v>
      </c>
      <c r="I92" s="2" t="n">
        <v>373</v>
      </c>
      <c r="J92" s="2">
        <f>H92-I92</f>
        <v/>
      </c>
      <c r="K92" s="2">
        <f>IF(J92&lt;0,"OVER",IF(G92&lt;DATE(2026,10,20),"Ended","Active"))</f>
        <v/>
      </c>
    </row>
    <row r="93">
      <c r="A93" s="2" t="inlineStr">
        <is>
          <t>079381444</t>
        </is>
      </c>
      <c r="B93" s="2" t="inlineStr">
        <is>
          <t>Sanchez Thomas</t>
        </is>
      </c>
      <c r="C93" s="2" t="inlineStr">
        <is>
          <t>Molina Healthcare of Texas</t>
        </is>
      </c>
      <c r="D93" s="2" t="inlineStr">
        <is>
          <t>PA26088</t>
        </is>
      </c>
      <c r="E93" s="2" t="inlineStr">
        <is>
          <t>S5125</t>
        </is>
      </c>
      <c r="F93" s="7" t="n">
        <v>46248</v>
      </c>
      <c r="G93" s="7" t="n">
        <v>46427</v>
      </c>
      <c r="H93" s="2" t="n">
        <v>1560</v>
      </c>
      <c r="I93" s="2" t="n">
        <v>467</v>
      </c>
      <c r="J93" s="2">
        <f>H93-I93</f>
        <v/>
      </c>
      <c r="K93" s="2">
        <f>IF(J93&lt;0,"OVER",IF(G93&lt;DATE(2026,10,20),"Ended","Active"))</f>
        <v/>
      </c>
    </row>
    <row r="94">
      <c r="A94" s="2" t="inlineStr">
        <is>
          <t>082031392</t>
        </is>
      </c>
      <c r="B94" s="2" t="inlineStr">
        <is>
          <t>Morales Alma</t>
        </is>
      </c>
      <c r="C94" s="2" t="inlineStr">
        <is>
          <t>Superior HealthPlan</t>
        </is>
      </c>
      <c r="D94" s="2" t="inlineStr">
        <is>
          <t>PA26201</t>
        </is>
      </c>
      <c r="E94" s="2" t="inlineStr">
        <is>
          <t>S5125</t>
        </is>
      </c>
      <c r="F94" s="7" t="n">
        <v>46133</v>
      </c>
      <c r="G94" s="7" t="n">
        <v>46312</v>
      </c>
      <c r="H94" s="2" t="n">
        <v>1560</v>
      </c>
      <c r="I94" s="2" t="n">
        <v>847</v>
      </c>
      <c r="J94" s="2">
        <f>H94-I94</f>
        <v/>
      </c>
      <c r="K94" s="2">
        <f>IF(J94&lt;0,"OVER",IF(G94&lt;DATE(2026,10,20),"Ended","Active"))</f>
        <v/>
      </c>
    </row>
    <row r="95">
      <c r="A95" s="2" t="inlineStr">
        <is>
          <t>082031392</t>
        </is>
      </c>
      <c r="B95" s="2" t="inlineStr">
        <is>
          <t>Morales Alma</t>
        </is>
      </c>
      <c r="C95" s="2" t="inlineStr">
        <is>
          <t>Superior HealthPlan</t>
        </is>
      </c>
      <c r="D95" s="2" t="inlineStr">
        <is>
          <t>PA26202</t>
        </is>
      </c>
      <c r="E95" s="2" t="inlineStr">
        <is>
          <t>S5125</t>
        </is>
      </c>
      <c r="F95" s="7" t="n">
        <v>46313</v>
      </c>
      <c r="G95" s="7" t="n">
        <v>46492</v>
      </c>
      <c r="H95" s="2" t="n">
        <v>1560</v>
      </c>
      <c r="I95" s="2" t="n">
        <v>10</v>
      </c>
      <c r="J95" s="2">
        <f>H95-I95</f>
        <v/>
      </c>
      <c r="K95" s="2">
        <f>IF(J95&lt;0,"OVER",IF(G95&lt;DATE(2026,10,20),"Ended","Active"))</f>
        <v/>
      </c>
    </row>
    <row r="96">
      <c r="A96" s="2" t="inlineStr">
        <is>
          <t>082276544</t>
        </is>
      </c>
      <c r="B96" s="2" t="inlineStr">
        <is>
          <t>Thompson Helen</t>
        </is>
      </c>
      <c r="C96" s="2" t="inlineStr">
        <is>
          <t>Superior HealthPlan</t>
        </is>
      </c>
      <c r="D96" s="2" t="inlineStr">
        <is>
          <t>PA26060</t>
        </is>
      </c>
      <c r="E96" s="2" t="inlineStr">
        <is>
          <t>S5125</t>
        </is>
      </c>
      <c r="F96" s="7" t="n">
        <v>46156</v>
      </c>
      <c r="G96" s="7" t="n">
        <v>46335</v>
      </c>
      <c r="H96" s="2" t="n">
        <v>2340</v>
      </c>
      <c r="I96" s="2" t="n">
        <v>1368</v>
      </c>
      <c r="J96" s="2">
        <f>H96-I96</f>
        <v/>
      </c>
      <c r="K96" s="2">
        <f>IF(J96&lt;0,"OVER",IF(G96&lt;DATE(2026,10,20),"Ended","Active"))</f>
        <v/>
      </c>
    </row>
    <row r="97">
      <c r="A97" s="2" t="inlineStr">
        <is>
          <t>082276544</t>
        </is>
      </c>
      <c r="B97" s="2" t="inlineStr">
        <is>
          <t>Thompson Helen</t>
        </is>
      </c>
      <c r="C97" s="2" t="inlineStr">
        <is>
          <t>Superior HealthPlan</t>
        </is>
      </c>
      <c r="D97" s="2" t="inlineStr">
        <is>
          <t>PA26061</t>
        </is>
      </c>
      <c r="E97" s="2" t="inlineStr">
        <is>
          <t>S5125</t>
        </is>
      </c>
      <c r="F97" s="7" t="n">
        <v>46336</v>
      </c>
      <c r="G97" s="7" t="n">
        <v>46515</v>
      </c>
      <c r="H97" s="2" t="n">
        <v>2340</v>
      </c>
      <c r="I97" s="2" t="n">
        <v>0</v>
      </c>
      <c r="J97" s="2">
        <f>H97-I97</f>
        <v/>
      </c>
      <c r="K97" s="2">
        <f>IF(J97&lt;0,"OVER",IF(G97&lt;DATE(2026,10,20),"Ended","Active"))</f>
        <v/>
      </c>
    </row>
    <row r="98">
      <c r="A98" s="2" t="inlineStr">
        <is>
          <t>086201913</t>
        </is>
      </c>
      <c r="B98" s="2" t="inlineStr">
        <is>
          <t>Brown Frances</t>
        </is>
      </c>
      <c r="C98" s="2" t="inlineStr">
        <is>
          <t>Superior HealthPlan</t>
        </is>
      </c>
      <c r="D98" s="2" t="inlineStr">
        <is>
          <t>PA26107</t>
        </is>
      </c>
      <c r="E98" s="2" t="inlineStr">
        <is>
          <t>S5125</t>
        </is>
      </c>
      <c r="F98" s="7" t="n">
        <v>46144</v>
      </c>
      <c r="G98" s="7" t="n">
        <v>46323</v>
      </c>
      <c r="H98" s="2" t="n">
        <v>1872</v>
      </c>
      <c r="I98" s="2" t="n">
        <v>1020</v>
      </c>
      <c r="J98" s="2">
        <f>H98-I98</f>
        <v/>
      </c>
      <c r="K98" s="2">
        <f>IF(J98&lt;0,"OVER",IF(G98&lt;DATE(2026,10,20),"Ended","Active"))</f>
        <v/>
      </c>
    </row>
    <row r="99">
      <c r="A99" s="2" t="inlineStr">
        <is>
          <t>086201913</t>
        </is>
      </c>
      <c r="B99" s="2" t="inlineStr">
        <is>
          <t>Brown Frances</t>
        </is>
      </c>
      <c r="C99" s="2" t="inlineStr">
        <is>
          <t>Superior HealthPlan</t>
        </is>
      </c>
      <c r="D99" s="2" t="inlineStr">
        <is>
          <t>PA26108</t>
        </is>
      </c>
      <c r="E99" s="2" t="inlineStr">
        <is>
          <t>S5125</t>
        </is>
      </c>
      <c r="F99" s="7" t="n">
        <v>46324</v>
      </c>
      <c r="G99" s="7" t="n">
        <v>46503</v>
      </c>
      <c r="H99" s="2" t="n">
        <v>1872</v>
      </c>
      <c r="I99" s="2" t="n">
        <v>0</v>
      </c>
      <c r="J99" s="2">
        <f>H99-I99</f>
        <v/>
      </c>
      <c r="K99" s="2">
        <f>IF(J99&lt;0,"OVER",IF(G99&lt;DATE(2026,10,20),"Ended","Active"))</f>
        <v/>
      </c>
    </row>
    <row r="100">
      <c r="A100" s="2" t="inlineStr">
        <is>
          <t>087394983</t>
        </is>
      </c>
      <c r="B100" s="2" t="inlineStr">
        <is>
          <t>Martin Luis</t>
        </is>
      </c>
      <c r="C100" s="2" t="inlineStr">
        <is>
          <t>Superior HealthPlan</t>
        </is>
      </c>
      <c r="D100" s="2" t="inlineStr">
        <is>
          <t>PA26109</t>
        </is>
      </c>
      <c r="E100" s="2" t="inlineStr">
        <is>
          <t>S5125</t>
        </is>
      </c>
      <c r="F100" s="7" t="n">
        <v>46054</v>
      </c>
      <c r="G100" s="7" t="n">
        <v>46233</v>
      </c>
      <c r="H100" s="2" t="n">
        <v>936</v>
      </c>
      <c r="I100" s="2" t="n">
        <v>170</v>
      </c>
      <c r="J100" s="2">
        <f>H100-I100</f>
        <v/>
      </c>
      <c r="K100" s="2">
        <f>IF(J100&lt;0,"OVER",IF(G100&lt;DATE(2026,10,20),"Ended","Active"))</f>
        <v/>
      </c>
    </row>
    <row r="101">
      <c r="A101" s="2" t="inlineStr">
        <is>
          <t>087394983</t>
        </is>
      </c>
      <c r="B101" s="2" t="inlineStr">
        <is>
          <t>Martin Luis</t>
        </is>
      </c>
      <c r="C101" s="2" t="inlineStr">
        <is>
          <t>Superior HealthPlan</t>
        </is>
      </c>
      <c r="D101" s="2" t="inlineStr">
        <is>
          <t>PA26110</t>
        </is>
      </c>
      <c r="E101" s="2" t="inlineStr">
        <is>
          <t>S5125</t>
        </is>
      </c>
      <c r="F101" s="7" t="n">
        <v>46234</v>
      </c>
      <c r="G101" s="7" t="n">
        <v>46413</v>
      </c>
      <c r="H101" s="2" t="n">
        <v>544</v>
      </c>
      <c r="I101" s="2" t="n">
        <v>340</v>
      </c>
      <c r="J101" s="2">
        <f>H101-I101</f>
        <v/>
      </c>
      <c r="K101" s="2">
        <f>IF(J101&lt;0,"OVER",IF(G101&lt;DATE(2026,10,20),"Ended","Active"))</f>
        <v/>
      </c>
    </row>
    <row r="102">
      <c r="A102" s="2" t="inlineStr">
        <is>
          <t>087731322</t>
        </is>
      </c>
      <c r="B102" s="2" t="inlineStr">
        <is>
          <t>Hernandez Maria</t>
        </is>
      </c>
      <c r="C102" s="2" t="inlineStr">
        <is>
          <t>Molina Healthcare of Texas</t>
        </is>
      </c>
      <c r="D102" s="2" t="inlineStr">
        <is>
          <t>PA26068</t>
        </is>
      </c>
      <c r="E102" s="2" t="inlineStr">
        <is>
          <t>S5125</t>
        </is>
      </c>
      <c r="F102" s="7" t="n">
        <v>46187</v>
      </c>
      <c r="G102" s="7" t="n">
        <v>46366</v>
      </c>
      <c r="H102" s="2" t="n">
        <v>320</v>
      </c>
      <c r="I102" s="2" t="n">
        <v>400</v>
      </c>
      <c r="J102" s="2">
        <f>H102-I102</f>
        <v/>
      </c>
      <c r="K102" s="2">
        <f>IF(J102&lt;0,"OVER",IF(G102&lt;DATE(2026,10,20),"Ended","Active"))</f>
        <v/>
      </c>
    </row>
    <row r="103">
      <c r="A103" s="2" t="inlineStr">
        <is>
          <t>087740000</t>
        </is>
      </c>
      <c r="B103" s="2" t="inlineStr">
        <is>
          <t>Brown Daniel</t>
        </is>
      </c>
      <c r="C103" s="2" t="inlineStr">
        <is>
          <t>Superior HealthPlan</t>
        </is>
      </c>
      <c r="D103" s="2" t="inlineStr">
        <is>
          <t>PA26173</t>
        </is>
      </c>
      <c r="E103" s="2" t="inlineStr">
        <is>
          <t>S5125</t>
        </is>
      </c>
      <c r="F103" s="7" t="n">
        <v>46034</v>
      </c>
      <c r="G103" s="7" t="n">
        <v>46213</v>
      </c>
      <c r="H103" s="2" t="n">
        <v>1404</v>
      </c>
      <c r="I103" s="2" t="n">
        <v>126</v>
      </c>
      <c r="J103" s="2">
        <f>H103-I103</f>
        <v/>
      </c>
      <c r="K103" s="2">
        <f>IF(J103&lt;0,"OVER",IF(G103&lt;DATE(2026,10,20),"Ended","Active"))</f>
        <v/>
      </c>
    </row>
    <row r="104">
      <c r="A104" s="2" t="inlineStr">
        <is>
          <t>087740000</t>
        </is>
      </c>
      <c r="B104" s="2" t="inlineStr">
        <is>
          <t>Brown Daniel</t>
        </is>
      </c>
      <c r="C104" s="2" t="inlineStr">
        <is>
          <t>Superior HealthPlan</t>
        </is>
      </c>
      <c r="D104" s="2" t="inlineStr">
        <is>
          <t>PA26174</t>
        </is>
      </c>
      <c r="E104" s="2" t="inlineStr">
        <is>
          <t>S5125</t>
        </is>
      </c>
      <c r="F104" s="7" t="n">
        <v>46214</v>
      </c>
      <c r="G104" s="7" t="n">
        <v>46393</v>
      </c>
      <c r="H104" s="2" t="n">
        <v>1404</v>
      </c>
      <c r="I104" s="2" t="n">
        <v>693</v>
      </c>
      <c r="J104" s="2">
        <f>H104-I104</f>
        <v/>
      </c>
      <c r="K104" s="2">
        <f>IF(J104&lt;0,"OVER",IF(G104&lt;DATE(2026,10,20),"Ended","Active"))</f>
        <v/>
      </c>
    </row>
    <row r="105">
      <c r="A105" s="2" t="inlineStr">
        <is>
          <t>088387371</t>
        </is>
      </c>
      <c r="B105" s="2" t="inlineStr">
        <is>
          <t>Martinez Gloria</t>
        </is>
      </c>
      <c r="C105" s="2" t="inlineStr">
        <is>
          <t>UnitedHealthcare Community Plan</t>
        </is>
      </c>
      <c r="D105" s="2" t="inlineStr">
        <is>
          <t>PA26039</t>
        </is>
      </c>
      <c r="E105" s="2" t="inlineStr">
        <is>
          <t>S5125</t>
        </is>
      </c>
      <c r="F105" s="7" t="n">
        <v>46104</v>
      </c>
      <c r="G105" s="7" t="n">
        <v>46283</v>
      </c>
      <c r="H105" s="2" t="n">
        <v>1872</v>
      </c>
      <c r="I105" s="2" t="n">
        <v>760</v>
      </c>
      <c r="J105" s="2">
        <f>H105-I105</f>
        <v/>
      </c>
      <c r="K105" s="2">
        <f>IF(J105&lt;0,"OVER",IF(G105&lt;DATE(2026,10,20),"Ended","Active"))</f>
        <v/>
      </c>
    </row>
    <row r="106">
      <c r="A106" s="2" t="inlineStr">
        <is>
          <t>088387371</t>
        </is>
      </c>
      <c r="B106" s="2" t="inlineStr">
        <is>
          <t>Martinez Gloria</t>
        </is>
      </c>
      <c r="C106" s="2" t="inlineStr">
        <is>
          <t>UnitedHealthcare Community Plan</t>
        </is>
      </c>
      <c r="D106" s="2" t="inlineStr">
        <is>
          <t>PA26040</t>
        </is>
      </c>
      <c r="E106" s="2" t="inlineStr">
        <is>
          <t>S5125</t>
        </is>
      </c>
      <c r="F106" s="7" t="n">
        <v>46284</v>
      </c>
      <c r="G106" s="7" t="n">
        <v>46463</v>
      </c>
      <c r="H106" s="2" t="n">
        <v>1872</v>
      </c>
      <c r="I106" s="2" t="n">
        <v>258</v>
      </c>
      <c r="J106" s="2">
        <f>H106-I106</f>
        <v/>
      </c>
      <c r="K106" s="2">
        <f>IF(J106&lt;0,"OVER",IF(G106&lt;DATE(2026,10,20),"Ended","Active"))</f>
        <v/>
      </c>
    </row>
    <row r="107">
      <c r="A107" s="2" t="inlineStr">
        <is>
          <t>090294963</t>
        </is>
      </c>
      <c r="B107" s="2" t="inlineStr">
        <is>
          <t>Chavez Ernesto</t>
        </is>
      </c>
      <c r="C107" s="2" t="inlineStr">
        <is>
          <t>Molina Healthcare of Texas</t>
        </is>
      </c>
      <c r="D107" s="2" t="inlineStr">
        <is>
          <t>PA26177</t>
        </is>
      </c>
      <c r="E107" s="2" t="inlineStr">
        <is>
          <t>S5125</t>
        </is>
      </c>
      <c r="F107" s="7" t="n">
        <v>46166</v>
      </c>
      <c r="G107" s="7" t="n">
        <v>46345</v>
      </c>
      <c r="H107" s="2" t="n">
        <v>2184</v>
      </c>
      <c r="I107" s="2" t="n">
        <v>1243</v>
      </c>
      <c r="J107" s="2">
        <f>H107-I107</f>
        <v/>
      </c>
      <c r="K107" s="2">
        <f>IF(J107&lt;0,"OVER",IF(G107&lt;DATE(2026,10,20),"Ended","Active"))</f>
        <v/>
      </c>
    </row>
    <row r="108">
      <c r="A108" s="2" t="inlineStr">
        <is>
          <t>090294963</t>
        </is>
      </c>
      <c r="B108" s="2" t="inlineStr">
        <is>
          <t>Chavez Ernesto</t>
        </is>
      </c>
      <c r="C108" s="2" t="inlineStr">
        <is>
          <t>Molina Healthcare of Texas</t>
        </is>
      </c>
      <c r="D108" s="2" t="inlineStr">
        <is>
          <t>PA26178</t>
        </is>
      </c>
      <c r="E108" s="2" t="inlineStr">
        <is>
          <t>S5125</t>
        </is>
      </c>
      <c r="F108" s="7" t="n">
        <v>46346</v>
      </c>
      <c r="G108" s="7" t="n">
        <v>46525</v>
      </c>
      <c r="H108" s="2" t="n">
        <v>2184</v>
      </c>
      <c r="I108" s="2" t="n">
        <v>0</v>
      </c>
      <c r="J108" s="2">
        <f>H108-I108</f>
        <v/>
      </c>
      <c r="K108" s="2">
        <f>IF(J108&lt;0,"OVER",IF(G108&lt;DATE(2026,10,20),"Ended","Active"))</f>
        <v/>
      </c>
    </row>
    <row r="109">
      <c r="A109" s="2" t="inlineStr">
        <is>
          <t>092086828</t>
        </is>
      </c>
      <c r="B109" s="2" t="inlineStr">
        <is>
          <t>Davis Harold</t>
        </is>
      </c>
      <c r="C109" s="2" t="inlineStr">
        <is>
          <t>UnitedHealthcare Community Plan</t>
        </is>
      </c>
      <c r="D109" s="2" t="inlineStr">
        <is>
          <t>PA26045</t>
        </is>
      </c>
      <c r="E109" s="2" t="inlineStr">
        <is>
          <t>S5125</t>
        </is>
      </c>
      <c r="F109" s="7" t="n">
        <v>46084</v>
      </c>
      <c r="G109" s="7" t="n">
        <v>46263</v>
      </c>
      <c r="H109" s="2" t="n">
        <v>936</v>
      </c>
      <c r="I109" s="2" t="n">
        <v>291</v>
      </c>
      <c r="J109" s="2">
        <f>H109-I109</f>
        <v/>
      </c>
      <c r="K109" s="2">
        <f>IF(J109&lt;0,"OVER",IF(G109&lt;DATE(2026,10,20),"Ended","Active"))</f>
        <v/>
      </c>
    </row>
    <row r="110">
      <c r="A110" s="2" t="inlineStr">
        <is>
          <t>092086828</t>
        </is>
      </c>
      <c r="B110" s="2" t="inlineStr">
        <is>
          <t>Davis Harold</t>
        </is>
      </c>
      <c r="C110" s="2" t="inlineStr">
        <is>
          <t>UnitedHealthcare Community Plan</t>
        </is>
      </c>
      <c r="D110" s="2" t="inlineStr">
        <is>
          <t>PA26046</t>
        </is>
      </c>
      <c r="E110" s="2" t="inlineStr">
        <is>
          <t>S5125</t>
        </is>
      </c>
      <c r="F110" s="7" t="n">
        <v>46264</v>
      </c>
      <c r="G110" s="7" t="n">
        <v>46443</v>
      </c>
      <c r="H110" s="2" t="n">
        <v>936</v>
      </c>
      <c r="I110" s="2" t="n">
        <v>221</v>
      </c>
      <c r="J110" s="2">
        <f>H110-I110</f>
        <v/>
      </c>
      <c r="K110" s="2">
        <f>IF(J110&lt;0,"OVER",IF(G110&lt;DATE(2026,10,20),"Ended","Active"))</f>
        <v/>
      </c>
    </row>
    <row r="111">
      <c r="A111" s="2" t="inlineStr">
        <is>
          <t>092520002</t>
        </is>
      </c>
      <c r="B111" s="2" t="inlineStr">
        <is>
          <t>Johnson Linda</t>
        </is>
      </c>
      <c r="C111" s="2" t="inlineStr">
        <is>
          <t>UnitedHealthcare Community Plan</t>
        </is>
      </c>
      <c r="D111" s="2" t="inlineStr">
        <is>
          <t>PA26126</t>
        </is>
      </c>
      <c r="E111" s="2" t="inlineStr">
        <is>
          <t>S5125</t>
        </is>
      </c>
      <c r="F111" s="7" t="n">
        <v>46095</v>
      </c>
      <c r="G111" s="7" t="n">
        <v>46274</v>
      </c>
      <c r="H111" s="2" t="n">
        <v>780</v>
      </c>
      <c r="I111" s="2" t="n">
        <v>276</v>
      </c>
      <c r="J111" s="2">
        <f>H111-I111</f>
        <v/>
      </c>
      <c r="K111" s="2">
        <f>IF(J111&lt;0,"OVER",IF(G111&lt;DATE(2026,10,20),"Ended","Active"))</f>
        <v/>
      </c>
    </row>
    <row r="112">
      <c r="A112" s="2" t="inlineStr">
        <is>
          <t>092520002</t>
        </is>
      </c>
      <c r="B112" s="2" t="inlineStr">
        <is>
          <t>Johnson Linda</t>
        </is>
      </c>
      <c r="C112" s="2" t="inlineStr">
        <is>
          <t>UnitedHealthcare Community Plan</t>
        </is>
      </c>
      <c r="D112" s="2" t="inlineStr">
        <is>
          <t>PA26127</t>
        </is>
      </c>
      <c r="E112" s="2" t="inlineStr">
        <is>
          <t>S5125</t>
        </is>
      </c>
      <c r="F112" s="7" t="n">
        <v>46275</v>
      </c>
      <c r="G112" s="7" t="n">
        <v>46454</v>
      </c>
      <c r="H112" s="2" t="n">
        <v>780</v>
      </c>
      <c r="I112" s="2" t="n">
        <v>143</v>
      </c>
      <c r="J112" s="2">
        <f>H112-I112</f>
        <v/>
      </c>
      <c r="K112" s="2">
        <f>IF(J112&lt;0,"OVER",IF(G112&lt;DATE(2026,10,20),"Ended","Active"))</f>
        <v/>
      </c>
    </row>
    <row r="113">
      <c r="A113" s="2" t="inlineStr">
        <is>
          <t>093066683</t>
        </is>
      </c>
      <c r="B113" s="2" t="inlineStr">
        <is>
          <t>Jackson Charles</t>
        </is>
      </c>
      <c r="C113" s="2" t="inlineStr">
        <is>
          <t>Molina Healthcare of Texas</t>
        </is>
      </c>
      <c r="D113" s="2" t="inlineStr">
        <is>
          <t>PA26064</t>
        </is>
      </c>
      <c r="E113" s="2" t="inlineStr">
        <is>
          <t>S5125</t>
        </is>
      </c>
      <c r="F113" s="7" t="n">
        <v>46126</v>
      </c>
      <c r="G113" s="7" t="n">
        <v>46305</v>
      </c>
      <c r="H113" s="2" t="n">
        <v>1820</v>
      </c>
      <c r="I113" s="2" t="n">
        <v>949</v>
      </c>
      <c r="J113" s="2">
        <f>H113-I113</f>
        <v/>
      </c>
      <c r="K113" s="2">
        <f>IF(J113&lt;0,"OVER",IF(G113&lt;DATE(2026,10,20),"Ended","Active"))</f>
        <v/>
      </c>
    </row>
    <row r="114">
      <c r="A114" s="2" t="inlineStr">
        <is>
          <t>093066683</t>
        </is>
      </c>
      <c r="B114" s="2" t="inlineStr">
        <is>
          <t>Jackson Charles</t>
        </is>
      </c>
      <c r="C114" s="2" t="inlineStr">
        <is>
          <t>Molina Healthcare of Texas</t>
        </is>
      </c>
      <c r="D114" s="2" t="inlineStr">
        <is>
          <t>PA26065</t>
        </is>
      </c>
      <c r="E114" s="2" t="inlineStr">
        <is>
          <t>S5125</t>
        </is>
      </c>
      <c r="F114" s="7" t="n">
        <v>46306</v>
      </c>
      <c r="G114" s="7" t="n">
        <v>46485</v>
      </c>
      <c r="H114" s="2" t="n">
        <v>1820</v>
      </c>
      <c r="I114" s="2" t="n">
        <v>84</v>
      </c>
      <c r="J114" s="2">
        <f>H114-I114</f>
        <v/>
      </c>
      <c r="K114" s="2">
        <f>IF(J114&lt;0,"OVER",IF(G114&lt;DATE(2026,10,20),"Ended","Active"))</f>
        <v/>
      </c>
    </row>
    <row r="115">
      <c r="A115" s="2" t="inlineStr">
        <is>
          <t>093516438</t>
        </is>
      </c>
      <c r="B115" s="2" t="inlineStr">
        <is>
          <t>Davis Charles</t>
        </is>
      </c>
      <c r="C115" s="2" t="inlineStr">
        <is>
          <t>Molina Healthcare of Texas</t>
        </is>
      </c>
      <c r="D115" s="2" t="inlineStr">
        <is>
          <t>PA26089</t>
        </is>
      </c>
      <c r="E115" s="2" t="inlineStr">
        <is>
          <t>S5125</t>
        </is>
      </c>
      <c r="F115" s="7" t="n">
        <v>46108</v>
      </c>
      <c r="G115" s="7" t="n">
        <v>46287</v>
      </c>
      <c r="H115" s="2" t="n">
        <v>780</v>
      </c>
      <c r="I115" s="2" t="n">
        <v>318</v>
      </c>
      <c r="J115" s="2">
        <f>H115-I115</f>
        <v/>
      </c>
      <c r="K115" s="2">
        <f>IF(J115&lt;0,"OVER",IF(G115&lt;DATE(2026,10,20),"Ended","Active"))</f>
        <v/>
      </c>
    </row>
    <row r="116">
      <c r="A116" s="2" t="inlineStr">
        <is>
          <t>093516438</t>
        </is>
      </c>
      <c r="B116" s="2" t="inlineStr">
        <is>
          <t>Davis Charles</t>
        </is>
      </c>
      <c r="C116" s="2" t="inlineStr">
        <is>
          <t>Molina Healthcare of Texas</t>
        </is>
      </c>
      <c r="D116" s="2" t="inlineStr">
        <is>
          <t>PA26090</t>
        </is>
      </c>
      <c r="E116" s="2" t="inlineStr">
        <is>
          <t>S5125</t>
        </is>
      </c>
      <c r="F116" s="7" t="n">
        <v>46288</v>
      </c>
      <c r="G116" s="7" t="n">
        <v>46467</v>
      </c>
      <c r="H116" s="2" t="n">
        <v>780</v>
      </c>
      <c r="I116" s="2" t="n">
        <v>97</v>
      </c>
      <c r="J116" s="2">
        <f>H116-I116</f>
        <v/>
      </c>
      <c r="K116" s="2">
        <f>IF(J116&lt;0,"OVER",IF(G116&lt;DATE(2026,10,20),"Ended","Active"))</f>
        <v/>
      </c>
    </row>
    <row r="117">
      <c r="A117" s="2" t="inlineStr">
        <is>
          <t>095755131</t>
        </is>
      </c>
      <c r="B117" s="2" t="inlineStr">
        <is>
          <t>Ramirez Yolanda</t>
        </is>
      </c>
      <c r="C117" s="2" t="inlineStr">
        <is>
          <t>Superior HealthPlan</t>
        </is>
      </c>
      <c r="D117" s="2" t="inlineStr">
        <is>
          <t>PA26019</t>
        </is>
      </c>
      <c r="E117" s="2" t="inlineStr">
        <is>
          <t>S5125</t>
        </is>
      </c>
      <c r="F117" s="7" t="n">
        <v>46169</v>
      </c>
      <c r="G117" s="7" t="n">
        <v>46348</v>
      </c>
      <c r="H117" s="2" t="n">
        <v>1664</v>
      </c>
      <c r="I117" s="2" t="n">
        <v>965</v>
      </c>
      <c r="J117" s="2">
        <f>H117-I117</f>
        <v/>
      </c>
      <c r="K117" s="2">
        <f>IF(J117&lt;0,"OVER",IF(G117&lt;DATE(2026,10,20),"Ended","Active"))</f>
        <v/>
      </c>
    </row>
    <row r="118">
      <c r="A118" s="2" t="inlineStr">
        <is>
          <t>096036996</t>
        </is>
      </c>
      <c r="B118" s="2" t="inlineStr">
        <is>
          <t>Johnson Eugene</t>
        </is>
      </c>
      <c r="C118" s="2" t="inlineStr">
        <is>
          <t>Wellpoint Texas</t>
        </is>
      </c>
      <c r="D118" s="2" t="inlineStr">
        <is>
          <t>PA26144</t>
        </is>
      </c>
      <c r="E118" s="2" t="inlineStr">
        <is>
          <t>S5125</t>
        </is>
      </c>
      <c r="F118" s="7" t="n">
        <v>46080</v>
      </c>
      <c r="G118" s="7" t="n">
        <v>46259</v>
      </c>
      <c r="H118" s="2" t="n">
        <v>1664</v>
      </c>
      <c r="I118" s="2" t="n">
        <v>533</v>
      </c>
      <c r="J118" s="2">
        <f>H118-I118</f>
        <v/>
      </c>
      <c r="K118" s="2">
        <f>IF(J118&lt;0,"OVER",IF(G118&lt;DATE(2026,10,20),"Ended","Active"))</f>
        <v/>
      </c>
    </row>
    <row r="119">
      <c r="A119" s="2" t="inlineStr">
        <is>
          <t>096036996</t>
        </is>
      </c>
      <c r="B119" s="2" t="inlineStr">
        <is>
          <t>Johnson Eugene</t>
        </is>
      </c>
      <c r="C119" s="2" t="inlineStr">
        <is>
          <t>Wellpoint Texas</t>
        </is>
      </c>
      <c r="D119" s="2" t="inlineStr">
        <is>
          <t>PA26145</t>
        </is>
      </c>
      <c r="E119" s="2" t="inlineStr">
        <is>
          <t>S5125</t>
        </is>
      </c>
      <c r="F119" s="7" t="n">
        <v>46260</v>
      </c>
      <c r="G119" s="7" t="n">
        <v>46439</v>
      </c>
      <c r="H119" s="2" t="n">
        <v>1664</v>
      </c>
      <c r="I119" s="2" t="n">
        <v>437</v>
      </c>
      <c r="J119" s="2">
        <f>H119-I119</f>
        <v/>
      </c>
      <c r="K119" s="2">
        <f>IF(J119&lt;0,"OVER",IF(G119&lt;DATE(2026,10,20),"Ended","Active"))</f>
        <v/>
      </c>
    </row>
    <row r="120">
      <c r="A120" s="2" t="inlineStr">
        <is>
          <t>097722152</t>
        </is>
      </c>
      <c r="B120" s="2" t="inlineStr">
        <is>
          <t>Williams Mildred</t>
        </is>
      </c>
      <c r="C120" s="2" t="inlineStr">
        <is>
          <t>UnitedHealthcare Community Plan</t>
        </is>
      </c>
      <c r="D120" s="2" t="inlineStr">
        <is>
          <t>PA26175</t>
        </is>
      </c>
      <c r="E120" s="2" t="inlineStr">
        <is>
          <t>S5125</t>
        </is>
      </c>
      <c r="F120" s="7" t="n">
        <v>46131</v>
      </c>
      <c r="G120" s="7" t="n">
        <v>46310</v>
      </c>
      <c r="H120" s="2" t="n">
        <v>2184</v>
      </c>
      <c r="I120" s="2" t="n">
        <v>1202</v>
      </c>
      <c r="J120" s="2">
        <f>H120-I120</f>
        <v/>
      </c>
      <c r="K120" s="2">
        <f>IF(J120&lt;0,"OVER",IF(G120&lt;DATE(2026,10,20),"Ended","Active"))</f>
        <v/>
      </c>
    </row>
    <row r="121">
      <c r="A121" s="2" t="inlineStr">
        <is>
          <t>097722152</t>
        </is>
      </c>
      <c r="B121" s="2" t="inlineStr">
        <is>
          <t>Williams Mildred</t>
        </is>
      </c>
      <c r="C121" s="2" t="inlineStr">
        <is>
          <t>UnitedHealthcare Community Plan</t>
        </is>
      </c>
      <c r="D121" s="2" t="inlineStr">
        <is>
          <t>PA26176</t>
        </is>
      </c>
      <c r="E121" s="2" t="inlineStr">
        <is>
          <t>S5125</t>
        </is>
      </c>
      <c r="F121" s="7" t="n">
        <v>46311</v>
      </c>
      <c r="G121" s="7" t="n">
        <v>46490</v>
      </c>
      <c r="H121" s="2" t="n">
        <v>2184</v>
      </c>
      <c r="I121" s="2" t="n">
        <v>36</v>
      </c>
      <c r="J121" s="2">
        <f>H121-I121</f>
        <v/>
      </c>
      <c r="K121" s="2">
        <f>IF(J121&lt;0,"OVER",IF(G121&lt;DATE(2026,10,20),"Ended","Active"))</f>
        <v/>
      </c>
    </row>
    <row r="122">
      <c r="A122" s="2" t="inlineStr">
        <is>
          <t>110397993</t>
        </is>
      </c>
      <c r="B122" s="2" t="inlineStr">
        <is>
          <t>Taylor Ruth</t>
        </is>
      </c>
      <c r="C122" s="2" t="inlineStr">
        <is>
          <t>Superior HealthPlan</t>
        </is>
      </c>
      <c r="D122" s="2" t="inlineStr">
        <is>
          <t>PA26184</t>
        </is>
      </c>
      <c r="E122" s="2" t="inlineStr">
        <is>
          <t>S5125</t>
        </is>
      </c>
      <c r="F122" s="7" t="n">
        <v>46147</v>
      </c>
      <c r="G122" s="7" t="n">
        <v>46326</v>
      </c>
      <c r="H122" s="2" t="n">
        <v>1300</v>
      </c>
      <c r="I122" s="2" t="n">
        <v>693</v>
      </c>
      <c r="J122" s="2">
        <f>H122-I122</f>
        <v/>
      </c>
      <c r="K122" s="2">
        <f>IF(J122&lt;0,"OVER",IF(G122&lt;DATE(2026,10,20),"Ended","Active"))</f>
        <v/>
      </c>
    </row>
    <row r="123">
      <c r="A123" s="2" t="inlineStr">
        <is>
          <t>114126906</t>
        </is>
      </c>
      <c r="B123" s="2" t="inlineStr">
        <is>
          <t>Moore Dorothy</t>
        </is>
      </c>
      <c r="C123" s="2" t="inlineStr">
        <is>
          <t>Superior HealthPlan</t>
        </is>
      </c>
      <c r="D123" s="2" t="inlineStr">
        <is>
          <t>PA26044</t>
        </is>
      </c>
      <c r="E123" s="2" t="inlineStr">
        <is>
          <t>S5125</t>
        </is>
      </c>
      <c r="F123" s="7" t="n">
        <v>46177</v>
      </c>
      <c r="G123" s="7" t="n">
        <v>46356</v>
      </c>
      <c r="H123" s="2" t="n">
        <v>2340</v>
      </c>
      <c r="I123" s="2" t="n">
        <v>1380</v>
      </c>
      <c r="J123" s="2">
        <f>H123-I123</f>
        <v/>
      </c>
      <c r="K123" s="2">
        <f>IF(J123&lt;0,"OVER",IF(G123&lt;DATE(2026,10,20),"Ended","Active"))</f>
        <v/>
      </c>
    </row>
    <row r="124">
      <c r="A124" s="2" t="inlineStr">
        <is>
          <t>142924875</t>
        </is>
      </c>
      <c r="B124" s="2" t="inlineStr">
        <is>
          <t>Rodriguez Billy</t>
        </is>
      </c>
      <c r="C124" s="2" t="inlineStr">
        <is>
          <t>Molina Healthcare of Texas</t>
        </is>
      </c>
      <c r="D124" s="2" t="inlineStr">
        <is>
          <t>PA26179</t>
        </is>
      </c>
      <c r="E124" s="2" t="inlineStr">
        <is>
          <t>S5125</t>
        </is>
      </c>
      <c r="F124" s="7" t="n">
        <v>46027</v>
      </c>
      <c r="G124" s="7" t="n">
        <v>46206</v>
      </c>
      <c r="H124" s="2" t="n">
        <v>2496</v>
      </c>
      <c r="I124" s="2" t="n">
        <v>140</v>
      </c>
      <c r="J124" s="2">
        <f>H124-I124</f>
        <v/>
      </c>
      <c r="K124" s="2">
        <f>IF(J124&lt;0,"OVER",IF(G124&lt;DATE(2026,10,20),"Ended","Active"))</f>
        <v/>
      </c>
    </row>
    <row r="125">
      <c r="A125" s="2" t="inlineStr">
        <is>
          <t>142924875</t>
        </is>
      </c>
      <c r="B125" s="2" t="inlineStr">
        <is>
          <t>Rodriguez Billy</t>
        </is>
      </c>
      <c r="C125" s="2" t="inlineStr">
        <is>
          <t>Molina Healthcare of Texas</t>
        </is>
      </c>
      <c r="D125" s="2" t="inlineStr">
        <is>
          <t>PA26180</t>
        </is>
      </c>
      <c r="E125" s="2" t="inlineStr">
        <is>
          <t>S5125</t>
        </is>
      </c>
      <c r="F125" s="7" t="n">
        <v>46207</v>
      </c>
      <c r="G125" s="7" t="n">
        <v>46386</v>
      </c>
      <c r="H125" s="2" t="n">
        <v>2496</v>
      </c>
      <c r="I125" s="2" t="n">
        <v>1291</v>
      </c>
      <c r="J125" s="2">
        <f>H125-I125</f>
        <v/>
      </c>
      <c r="K125" s="2">
        <f>IF(J125&lt;0,"OVER",IF(G125&lt;DATE(2026,10,20),"Ended","Active"))</f>
        <v/>
      </c>
    </row>
    <row r="126">
      <c r="A126" s="2" t="inlineStr">
        <is>
          <t>143103993</t>
        </is>
      </c>
      <c r="B126" s="2" t="inlineStr">
        <is>
          <t>Reyes Betty</t>
        </is>
      </c>
      <c r="C126" s="2" t="inlineStr">
        <is>
          <t>Wellpoint Texas</t>
        </is>
      </c>
      <c r="D126" s="2" t="inlineStr">
        <is>
          <t>PA26091</t>
        </is>
      </c>
      <c r="E126" s="2" t="inlineStr">
        <is>
          <t>S5125</t>
        </is>
      </c>
      <c r="F126" s="7" t="n">
        <v>46090</v>
      </c>
      <c r="G126" s="7" t="n">
        <v>46269</v>
      </c>
      <c r="H126" s="2" t="n">
        <v>1300</v>
      </c>
      <c r="I126" s="2" t="n">
        <v>438</v>
      </c>
      <c r="J126" s="2">
        <f>H126-I126</f>
        <v/>
      </c>
      <c r="K126" s="2">
        <f>IF(J126&lt;0,"OVER",IF(G126&lt;DATE(2026,10,20),"Ended","Active"))</f>
        <v/>
      </c>
    </row>
    <row r="127">
      <c r="A127" s="2" t="inlineStr">
        <is>
          <t>143103993</t>
        </is>
      </c>
      <c r="B127" s="2" t="inlineStr">
        <is>
          <t>Reyes Betty</t>
        </is>
      </c>
      <c r="C127" s="2" t="inlineStr">
        <is>
          <t>Wellpoint Texas</t>
        </is>
      </c>
      <c r="D127" s="2" t="inlineStr">
        <is>
          <t>PA26092</t>
        </is>
      </c>
      <c r="E127" s="2" t="inlineStr">
        <is>
          <t>S5125</t>
        </is>
      </c>
      <c r="F127" s="7" t="n">
        <v>46270</v>
      </c>
      <c r="G127" s="7" t="n">
        <v>46449</v>
      </c>
      <c r="H127" s="2" t="n">
        <v>1300</v>
      </c>
      <c r="I127" s="2" t="n">
        <v>252</v>
      </c>
      <c r="J127" s="2">
        <f>H127-I127</f>
        <v/>
      </c>
      <c r="K127" s="2">
        <f>IF(J127&lt;0,"OVER",IF(G127&lt;DATE(2026,10,20),"Ended","Active"))</f>
        <v/>
      </c>
    </row>
    <row r="128">
      <c r="A128" s="2" t="inlineStr">
        <is>
          <t>155635695</t>
        </is>
      </c>
      <c r="B128" s="2" t="inlineStr">
        <is>
          <t>White Linda</t>
        </is>
      </c>
      <c r="C128" s="2" t="inlineStr">
        <is>
          <t>Wellpoint Texas</t>
        </is>
      </c>
      <c r="D128" s="2" t="inlineStr">
        <is>
          <t>PA26205</t>
        </is>
      </c>
      <c r="E128" s="2" t="inlineStr">
        <is>
          <t>S5125</t>
        </is>
      </c>
      <c r="F128" s="7" t="n">
        <v>46143</v>
      </c>
      <c r="G128" s="7" t="n">
        <v>46322</v>
      </c>
      <c r="H128" s="2" t="n">
        <v>1092</v>
      </c>
      <c r="I128" s="2" t="n">
        <v>616</v>
      </c>
      <c r="J128" s="2">
        <f>H128-I128</f>
        <v/>
      </c>
      <c r="K128" s="2">
        <f>IF(J128&lt;0,"OVER",IF(G128&lt;DATE(2026,10,20),"Ended","Active"))</f>
        <v/>
      </c>
    </row>
    <row r="129">
      <c r="A129" s="2" t="inlineStr">
        <is>
          <t>155635695</t>
        </is>
      </c>
      <c r="B129" s="2" t="inlineStr">
        <is>
          <t>White Linda</t>
        </is>
      </c>
      <c r="C129" s="2" t="inlineStr">
        <is>
          <t>Wellpoint Texas</t>
        </is>
      </c>
      <c r="D129" s="2" t="inlineStr">
        <is>
          <t>PA26206</t>
        </is>
      </c>
      <c r="E129" s="2" t="inlineStr">
        <is>
          <t>S5125</t>
        </is>
      </c>
      <c r="F129" s="7" t="n">
        <v>46323</v>
      </c>
      <c r="G129" s="7" t="n">
        <v>46502</v>
      </c>
      <c r="H129" s="2" t="n">
        <v>1092</v>
      </c>
      <c r="I129" s="2" t="n">
        <v>0</v>
      </c>
      <c r="J129" s="2">
        <f>H129-I129</f>
        <v/>
      </c>
      <c r="K129" s="2">
        <f>IF(J129&lt;0,"OVER",IF(G129&lt;DATE(2026,10,20),"Ended","Active"))</f>
        <v/>
      </c>
    </row>
    <row r="130">
      <c r="A130" s="2" t="inlineStr">
        <is>
          <t>170741374</t>
        </is>
      </c>
      <c r="B130" s="2" t="inlineStr">
        <is>
          <t>Hall Frank</t>
        </is>
      </c>
      <c r="C130" s="2" t="inlineStr">
        <is>
          <t>UnitedHealthcare Community Plan</t>
        </is>
      </c>
      <c r="D130" s="2" t="inlineStr">
        <is>
          <t>PA26050</t>
        </is>
      </c>
      <c r="E130" s="2" t="inlineStr">
        <is>
          <t>S5125</t>
        </is>
      </c>
      <c r="F130" s="7" t="n">
        <v>46097</v>
      </c>
      <c r="G130" s="7" t="n">
        <v>46276</v>
      </c>
      <c r="H130" s="2" t="n">
        <v>1560</v>
      </c>
      <c r="I130" s="2" t="n">
        <v>583</v>
      </c>
      <c r="J130" s="2">
        <f>H130-I130</f>
        <v/>
      </c>
      <c r="K130" s="2">
        <f>IF(J130&lt;0,"OVER",IF(G130&lt;DATE(2026,10,20),"Ended","Active"))</f>
        <v/>
      </c>
    </row>
    <row r="131">
      <c r="A131" s="2" t="inlineStr">
        <is>
          <t>170741374</t>
        </is>
      </c>
      <c r="B131" s="2" t="inlineStr">
        <is>
          <t>Hall Frank</t>
        </is>
      </c>
      <c r="C131" s="2" t="inlineStr">
        <is>
          <t>UnitedHealthcare Community Plan</t>
        </is>
      </c>
      <c r="D131" s="2" t="inlineStr">
        <is>
          <t>PA26051</t>
        </is>
      </c>
      <c r="E131" s="2" t="inlineStr">
        <is>
          <t>S5125</t>
        </is>
      </c>
      <c r="F131" s="7" t="n">
        <v>46277</v>
      </c>
      <c r="G131" s="7" t="n">
        <v>46456</v>
      </c>
      <c r="H131" s="2" t="n">
        <v>1560</v>
      </c>
      <c r="I131" s="2" t="n">
        <v>286</v>
      </c>
      <c r="J131" s="2">
        <f>H131-I131</f>
        <v/>
      </c>
      <c r="K131" s="2">
        <f>IF(J131&lt;0,"OVER",IF(G131&lt;DATE(2026,10,20),"Ended","Active"))</f>
        <v/>
      </c>
    </row>
    <row r="132">
      <c r="A132" s="2" t="inlineStr">
        <is>
          <t>188969291</t>
        </is>
      </c>
      <c r="B132" s="2" t="inlineStr">
        <is>
          <t>Chavez Yolanda</t>
        </is>
      </c>
      <c r="C132" s="2" t="inlineStr">
        <is>
          <t>Superior HealthPlan</t>
        </is>
      </c>
      <c r="D132" s="2" t="inlineStr">
        <is>
          <t>PA26165</t>
        </is>
      </c>
      <c r="E132" s="2" t="inlineStr">
        <is>
          <t>S5125</t>
        </is>
      </c>
      <c r="F132" s="7" t="n">
        <v>46027</v>
      </c>
      <c r="G132" s="7" t="n">
        <v>46206</v>
      </c>
      <c r="H132" s="2" t="n">
        <v>1560</v>
      </c>
      <c r="I132" s="2" t="n">
        <v>76</v>
      </c>
      <c r="J132" s="2">
        <f>H132-I132</f>
        <v/>
      </c>
      <c r="K132" s="2">
        <f>IF(J132&lt;0,"OVER",IF(G132&lt;DATE(2026,10,20),"Ended","Active"))</f>
        <v/>
      </c>
    </row>
    <row r="133">
      <c r="A133" s="2" t="inlineStr">
        <is>
          <t>188969291</t>
        </is>
      </c>
      <c r="B133" s="2" t="inlineStr">
        <is>
          <t>Chavez Yolanda</t>
        </is>
      </c>
      <c r="C133" s="2" t="inlineStr">
        <is>
          <t>Superior HealthPlan</t>
        </is>
      </c>
      <c r="D133" s="2" t="inlineStr">
        <is>
          <t>PA26166</t>
        </is>
      </c>
      <c r="E133" s="2" t="inlineStr">
        <is>
          <t>S5125</t>
        </is>
      </c>
      <c r="F133" s="7" t="n">
        <v>46207</v>
      </c>
      <c r="G133" s="7" t="n">
        <v>46386</v>
      </c>
      <c r="H133" s="2" t="n">
        <v>1560</v>
      </c>
      <c r="I133" s="2" t="n">
        <v>747</v>
      </c>
      <c r="J133" s="2">
        <f>H133-I133</f>
        <v/>
      </c>
      <c r="K133" s="2">
        <f>IF(J133&lt;0,"OVER",IF(G133&lt;DATE(2026,10,20),"Ended","Active"))</f>
        <v/>
      </c>
    </row>
    <row r="134">
      <c r="A134" s="2" t="inlineStr">
        <is>
          <t>209832638</t>
        </is>
      </c>
      <c r="B134" s="2" t="inlineStr">
        <is>
          <t>Williams Rosa</t>
        </is>
      </c>
      <c r="C134" s="2" t="inlineStr">
        <is>
          <t>UnitedHealthcare Community Plan</t>
        </is>
      </c>
      <c r="D134" s="2" t="inlineStr">
        <is>
          <t>PA26120</t>
        </is>
      </c>
      <c r="E134" s="2" t="inlineStr">
        <is>
          <t>S5125</t>
        </is>
      </c>
      <c r="F134" s="7" t="n">
        <v>46182</v>
      </c>
      <c r="G134" s="7" t="n">
        <v>46361</v>
      </c>
      <c r="H134" s="2" t="n">
        <v>1560</v>
      </c>
      <c r="I134" s="2" t="n">
        <v>834</v>
      </c>
      <c r="J134" s="2">
        <f>H134-I134</f>
        <v/>
      </c>
      <c r="K134" s="2">
        <f>IF(J134&lt;0,"OVER",IF(G134&lt;DATE(2026,10,20),"Ended","Active"))</f>
        <v/>
      </c>
    </row>
    <row r="135">
      <c r="A135" s="2" t="inlineStr">
        <is>
          <t>238783757</t>
        </is>
      </c>
      <c r="B135" s="2" t="inlineStr">
        <is>
          <t>Rodriguez Jose</t>
        </is>
      </c>
      <c r="C135" s="2" t="inlineStr">
        <is>
          <t>Molina Healthcare of Texas</t>
        </is>
      </c>
      <c r="D135" s="2" t="inlineStr">
        <is>
          <t>PA26062</t>
        </is>
      </c>
      <c r="E135" s="2" t="inlineStr">
        <is>
          <t>S5125</t>
        </is>
      </c>
      <c r="F135" s="7" t="n">
        <v>46049</v>
      </c>
      <c r="G135" s="7" t="n">
        <v>46228</v>
      </c>
      <c r="H135" s="2" t="n">
        <v>1872</v>
      </c>
      <c r="I135" s="2" t="n">
        <v>307</v>
      </c>
      <c r="J135" s="2">
        <f>H135-I135</f>
        <v/>
      </c>
      <c r="K135" s="2">
        <f>IF(J135&lt;0,"OVER",IF(G135&lt;DATE(2026,10,20),"Ended","Active"))</f>
        <v/>
      </c>
    </row>
    <row r="136">
      <c r="A136" s="2" t="inlineStr">
        <is>
          <t>238783757</t>
        </is>
      </c>
      <c r="B136" s="2" t="inlineStr">
        <is>
          <t>Rodriguez Jose</t>
        </is>
      </c>
      <c r="C136" s="2" t="inlineStr">
        <is>
          <t>Molina Healthcare of Texas</t>
        </is>
      </c>
      <c r="D136" s="2" t="inlineStr">
        <is>
          <t>PA26063</t>
        </is>
      </c>
      <c r="E136" s="2" t="inlineStr">
        <is>
          <t>S5125</t>
        </is>
      </c>
      <c r="F136" s="7" t="n">
        <v>46229</v>
      </c>
      <c r="G136" s="7" t="n">
        <v>46408</v>
      </c>
      <c r="H136" s="2" t="n">
        <v>1872</v>
      </c>
      <c r="I136" s="2" t="n">
        <v>806</v>
      </c>
      <c r="J136" s="2">
        <f>H136-I136</f>
        <v/>
      </c>
      <c r="K136" s="2">
        <f>IF(J136&lt;0,"OVER",IF(G136&lt;DATE(2026,10,20),"Ended","Active"))</f>
        <v/>
      </c>
    </row>
    <row r="137">
      <c r="A137" s="2" t="inlineStr">
        <is>
          <t>239099603</t>
        </is>
      </c>
      <c r="B137" s="2" t="inlineStr">
        <is>
          <t>Williams Billy</t>
        </is>
      </c>
      <c r="C137" s="2" t="inlineStr">
        <is>
          <t>Superior HealthPlan</t>
        </is>
      </c>
      <c r="D137" s="2" t="inlineStr">
        <is>
          <t>PA26003</t>
        </is>
      </c>
      <c r="E137" s="2" t="inlineStr">
        <is>
          <t>S5125</t>
        </is>
      </c>
      <c r="F137" s="7" t="n">
        <v>46192</v>
      </c>
      <c r="G137" s="7" t="n">
        <v>46371</v>
      </c>
      <c r="H137" s="2" t="n">
        <v>1872</v>
      </c>
      <c r="I137" s="2" t="n">
        <v>1109</v>
      </c>
      <c r="J137" s="2">
        <f>H137-I137</f>
        <v/>
      </c>
      <c r="K137" s="2">
        <f>IF(J137&lt;0,"OVER",IF(G137&lt;DATE(2026,10,20),"Ended","Active"))</f>
        <v/>
      </c>
    </row>
    <row r="138">
      <c r="A138" s="2" t="inlineStr">
        <is>
          <t>267800837</t>
        </is>
      </c>
      <c r="B138" s="2" t="inlineStr">
        <is>
          <t>Gonzalez Linda</t>
        </is>
      </c>
      <c r="C138" s="2" t="inlineStr">
        <is>
          <t>Superior HealthPlan</t>
        </is>
      </c>
      <c r="D138" s="2" t="inlineStr">
        <is>
          <t>PA26047</t>
        </is>
      </c>
      <c r="E138" s="2" t="inlineStr">
        <is>
          <t>S5125</t>
        </is>
      </c>
      <c r="F138" s="7" t="n">
        <v>46083</v>
      </c>
      <c r="G138" s="7" t="n">
        <v>46262</v>
      </c>
      <c r="H138" s="2" t="n">
        <v>2496</v>
      </c>
      <c r="I138" s="2" t="n">
        <v>814</v>
      </c>
      <c r="J138" s="2">
        <f>H138-I138</f>
        <v/>
      </c>
      <c r="K138" s="2">
        <f>IF(J138&lt;0,"OVER",IF(G138&lt;DATE(2026,10,20),"Ended","Active"))</f>
        <v/>
      </c>
    </row>
    <row r="139">
      <c r="A139" s="2" t="inlineStr">
        <is>
          <t>280334018</t>
        </is>
      </c>
      <c r="B139" s="2" t="inlineStr">
        <is>
          <t>Clark Ramon</t>
        </is>
      </c>
      <c r="C139" s="2" t="inlineStr">
        <is>
          <t>Molina Healthcare of Texas</t>
        </is>
      </c>
      <c r="D139" s="2" t="inlineStr">
        <is>
          <t>PA26026</t>
        </is>
      </c>
      <c r="E139" s="2" t="inlineStr">
        <is>
          <t>S5125</t>
        </is>
      </c>
      <c r="F139" s="7" t="n">
        <v>46066</v>
      </c>
      <c r="G139" s="7" t="n">
        <v>46245</v>
      </c>
      <c r="H139" s="2" t="n">
        <v>1092</v>
      </c>
      <c r="I139" s="2" t="n">
        <v>265</v>
      </c>
      <c r="J139" s="2">
        <f>H139-I139</f>
        <v/>
      </c>
      <c r="K139" s="2">
        <f>IF(J139&lt;0,"OVER",IF(G139&lt;DATE(2026,10,20),"Ended","Active"))</f>
        <v/>
      </c>
    </row>
    <row r="140">
      <c r="A140" s="2" t="inlineStr">
        <is>
          <t>280334018</t>
        </is>
      </c>
      <c r="B140" s="2" t="inlineStr">
        <is>
          <t>Clark Ramon</t>
        </is>
      </c>
      <c r="C140" s="2" t="inlineStr">
        <is>
          <t>Molina Healthcare of Texas</t>
        </is>
      </c>
      <c r="D140" s="2" t="inlineStr">
        <is>
          <t>PA26027</t>
        </is>
      </c>
      <c r="E140" s="2" t="inlineStr">
        <is>
          <t>S5125</t>
        </is>
      </c>
      <c r="F140" s="7" t="n">
        <v>46246</v>
      </c>
      <c r="G140" s="7" t="n">
        <v>46425</v>
      </c>
      <c r="H140" s="2" t="n">
        <v>1092</v>
      </c>
      <c r="I140" s="2" t="n">
        <v>365</v>
      </c>
      <c r="J140" s="2">
        <f>H140-I140</f>
        <v/>
      </c>
      <c r="K140" s="2">
        <f>IF(J140&lt;0,"OVER",IF(G140&lt;DATE(2026,10,20),"Ended","Active"))</f>
        <v/>
      </c>
    </row>
    <row r="141">
      <c r="A141" s="2" t="inlineStr">
        <is>
          <t>323598523</t>
        </is>
      </c>
      <c r="B141" s="2" t="inlineStr">
        <is>
          <t>Anderson Luis</t>
        </is>
      </c>
      <c r="C141" s="2" t="inlineStr">
        <is>
          <t>Superior HealthPlan</t>
        </is>
      </c>
      <c r="D141" s="2" t="inlineStr">
        <is>
          <t>PA26140</t>
        </is>
      </c>
      <c r="E141" s="2" t="inlineStr">
        <is>
          <t>S5125</t>
        </is>
      </c>
      <c r="F141" s="7" t="n">
        <v>46129</v>
      </c>
      <c r="G141" s="7" t="n">
        <v>46308</v>
      </c>
      <c r="H141" s="2" t="n">
        <v>1040</v>
      </c>
      <c r="I141" s="2" t="n">
        <v>527</v>
      </c>
      <c r="J141" s="2">
        <f>H141-I141</f>
        <v/>
      </c>
      <c r="K141" s="2">
        <f>IF(J141&lt;0,"OVER",IF(G141&lt;DATE(2026,10,20),"Ended","Active"))</f>
        <v/>
      </c>
    </row>
    <row r="142">
      <c r="A142" s="2" t="inlineStr">
        <is>
          <t>323598523</t>
        </is>
      </c>
      <c r="B142" s="2" t="inlineStr">
        <is>
          <t>Anderson Luis</t>
        </is>
      </c>
      <c r="C142" s="2" t="inlineStr">
        <is>
          <t>Superior HealthPlan</t>
        </is>
      </c>
      <c r="D142" s="2" t="inlineStr">
        <is>
          <t>PA26141</t>
        </is>
      </c>
      <c r="E142" s="2" t="inlineStr">
        <is>
          <t>S5125</t>
        </is>
      </c>
      <c r="F142" s="7" t="n">
        <v>46309</v>
      </c>
      <c r="G142" s="7" t="n">
        <v>46488</v>
      </c>
      <c r="H142" s="2" t="n">
        <v>1040</v>
      </c>
      <c r="I142" s="2" t="n">
        <v>24</v>
      </c>
      <c r="J142" s="2">
        <f>H142-I142</f>
        <v/>
      </c>
      <c r="K142" s="2">
        <f>IF(J142&lt;0,"OVER",IF(G142&lt;DATE(2026,10,20),"Ended","Active"))</f>
        <v/>
      </c>
    </row>
    <row r="143">
      <c r="A143" s="2" t="inlineStr">
        <is>
          <t>334685356</t>
        </is>
      </c>
      <c r="B143" s="2" t="inlineStr">
        <is>
          <t>Torres Robert</t>
        </is>
      </c>
      <c r="C143" s="2" t="inlineStr">
        <is>
          <t>Wellpoint Texas</t>
        </is>
      </c>
      <c r="D143" s="2" t="inlineStr">
        <is>
          <t>PA26058</t>
        </is>
      </c>
      <c r="E143" s="2" t="inlineStr">
        <is>
          <t>S5125</t>
        </is>
      </c>
      <c r="F143" s="7" t="n">
        <v>46118</v>
      </c>
      <c r="G143" s="7" t="n">
        <v>46297</v>
      </c>
      <c r="H143" s="2" t="n">
        <v>2496</v>
      </c>
      <c r="I143" s="2" t="n">
        <v>1228</v>
      </c>
      <c r="J143" s="2">
        <f>H143-I143</f>
        <v/>
      </c>
      <c r="K143" s="2">
        <f>IF(J143&lt;0,"OVER",IF(G143&lt;DATE(2026,10,20),"Ended","Active"))</f>
        <v/>
      </c>
    </row>
    <row r="144">
      <c r="A144" s="2" t="inlineStr">
        <is>
          <t>334685356</t>
        </is>
      </c>
      <c r="B144" s="2" t="inlineStr">
        <is>
          <t>Torres Robert</t>
        </is>
      </c>
      <c r="C144" s="2" t="inlineStr">
        <is>
          <t>Wellpoint Texas</t>
        </is>
      </c>
      <c r="D144" s="2" t="inlineStr">
        <is>
          <t>PA26059</t>
        </is>
      </c>
      <c r="E144" s="2" t="inlineStr">
        <is>
          <t>S5125</t>
        </is>
      </c>
      <c r="F144" s="7" t="n">
        <v>46298</v>
      </c>
      <c r="G144" s="7" t="n">
        <v>46477</v>
      </c>
      <c r="H144" s="2" t="n">
        <v>2496</v>
      </c>
      <c r="I144" s="2" t="n">
        <v>211</v>
      </c>
      <c r="J144" s="2">
        <f>H144-I144</f>
        <v/>
      </c>
      <c r="K144" s="2">
        <f>IF(J144&lt;0,"OVER",IF(G144&lt;DATE(2026,10,20),"Ended","Active"))</f>
        <v/>
      </c>
    </row>
    <row r="145">
      <c r="A145" s="2" t="inlineStr">
        <is>
          <t>368465632</t>
        </is>
      </c>
      <c r="B145" s="2" t="inlineStr">
        <is>
          <t>White Alma</t>
        </is>
      </c>
      <c r="C145" s="2" t="inlineStr">
        <is>
          <t>Superior HealthPlan</t>
        </is>
      </c>
      <c r="D145" s="2" t="inlineStr">
        <is>
          <t>PA26009</t>
        </is>
      </c>
      <c r="E145" s="2" t="inlineStr">
        <is>
          <t>S5125</t>
        </is>
      </c>
      <c r="F145" s="7" t="n">
        <v>46042</v>
      </c>
      <c r="G145" s="7" t="n">
        <v>46221</v>
      </c>
      <c r="H145" s="2" t="n">
        <v>1664</v>
      </c>
      <c r="I145" s="2" t="n">
        <v>208</v>
      </c>
      <c r="J145" s="2">
        <f>H145-I145</f>
        <v/>
      </c>
      <c r="K145" s="2">
        <f>IF(J145&lt;0,"OVER",IF(G145&lt;DATE(2026,10,20),"Ended","Active"))</f>
        <v/>
      </c>
    </row>
    <row r="146">
      <c r="A146" s="2" t="inlineStr">
        <is>
          <t>368465632</t>
        </is>
      </c>
      <c r="B146" s="2" t="inlineStr">
        <is>
          <t>White Alma</t>
        </is>
      </c>
      <c r="C146" s="2" t="inlineStr">
        <is>
          <t>Superior HealthPlan</t>
        </is>
      </c>
      <c r="D146" s="2" t="inlineStr">
        <is>
          <t>PA26010</t>
        </is>
      </c>
      <c r="E146" s="2" t="inlineStr">
        <is>
          <t>S5125</t>
        </is>
      </c>
      <c r="F146" s="7" t="n">
        <v>46222</v>
      </c>
      <c r="G146" s="7" t="n">
        <v>46401</v>
      </c>
      <c r="H146" s="2" t="n">
        <v>1664</v>
      </c>
      <c r="I146" s="2" t="n">
        <v>758</v>
      </c>
      <c r="J146" s="2">
        <f>H146-I146</f>
        <v/>
      </c>
      <c r="K146" s="2">
        <f>IF(J146&lt;0,"OVER",IF(G146&lt;DATE(2026,10,20),"Ended","Active"))</f>
        <v/>
      </c>
    </row>
    <row r="147">
      <c r="A147" s="2" t="inlineStr">
        <is>
          <t>379584924</t>
        </is>
      </c>
      <c r="B147" s="2" t="inlineStr">
        <is>
          <t>Lopez Harold</t>
        </is>
      </c>
      <c r="C147" s="2" t="inlineStr">
        <is>
          <t>Wellpoint Texas</t>
        </is>
      </c>
      <c r="D147" s="2" t="inlineStr">
        <is>
          <t>PA26134</t>
        </is>
      </c>
      <c r="E147" s="2" t="inlineStr">
        <is>
          <t>S5125</t>
        </is>
      </c>
      <c r="F147" s="7" t="n">
        <v>46060</v>
      </c>
      <c r="G147" s="7" t="n">
        <v>46239</v>
      </c>
      <c r="H147" s="2" t="n">
        <v>1664</v>
      </c>
      <c r="I147" s="2" t="n">
        <v>362</v>
      </c>
      <c r="J147" s="2">
        <f>H147-I147</f>
        <v/>
      </c>
      <c r="K147" s="2">
        <f>IF(J147&lt;0,"OVER",IF(G147&lt;DATE(2026,10,20),"Ended","Active"))</f>
        <v/>
      </c>
    </row>
    <row r="148">
      <c r="A148" s="2" t="inlineStr">
        <is>
          <t>379584924</t>
        </is>
      </c>
      <c r="B148" s="2" t="inlineStr">
        <is>
          <t>Lopez Harold</t>
        </is>
      </c>
      <c r="C148" s="2" t="inlineStr">
        <is>
          <t>Wellpoint Texas</t>
        </is>
      </c>
      <c r="D148" s="2" t="inlineStr">
        <is>
          <t>PA26135</t>
        </is>
      </c>
      <c r="E148" s="2" t="inlineStr">
        <is>
          <t>S5125</t>
        </is>
      </c>
      <c r="F148" s="7" t="n">
        <v>46240</v>
      </c>
      <c r="G148" s="7" t="n">
        <v>46419</v>
      </c>
      <c r="H148" s="2" t="n">
        <v>1664</v>
      </c>
      <c r="I148" s="2" t="n">
        <v>600</v>
      </c>
      <c r="J148" s="2">
        <f>H148-I148</f>
        <v/>
      </c>
      <c r="K148" s="2">
        <f>IF(J148&lt;0,"OVER",IF(G148&lt;DATE(2026,10,20),"Ended","Active"))</f>
        <v/>
      </c>
    </row>
    <row r="149">
      <c r="A149" s="2" t="inlineStr">
        <is>
          <t>399752882</t>
        </is>
      </c>
      <c r="B149" s="2" t="inlineStr">
        <is>
          <t>Martin Arthur</t>
        </is>
      </c>
      <c r="C149" s="2" t="inlineStr">
        <is>
          <t>Superior HealthPlan</t>
        </is>
      </c>
      <c r="D149" s="2" t="inlineStr">
        <is>
          <t>PA26022</t>
        </is>
      </c>
      <c r="E149" s="2" t="inlineStr">
        <is>
          <t>S5125</t>
        </is>
      </c>
      <c r="F149" s="7" t="n">
        <v>46155</v>
      </c>
      <c r="G149" s="7" t="n">
        <v>46334</v>
      </c>
      <c r="H149" s="2" t="n">
        <v>1248</v>
      </c>
      <c r="I149" s="2" t="n">
        <v>713</v>
      </c>
      <c r="J149" s="2">
        <f>H149-I149</f>
        <v/>
      </c>
      <c r="K149" s="2">
        <f>IF(J149&lt;0,"OVER",IF(G149&lt;DATE(2026,10,20),"Ended","Active"))</f>
        <v/>
      </c>
    </row>
    <row r="150">
      <c r="A150" s="2" t="inlineStr">
        <is>
          <t>399752882</t>
        </is>
      </c>
      <c r="B150" s="2" t="inlineStr">
        <is>
          <t>Martin Arthur</t>
        </is>
      </c>
      <c r="C150" s="2" t="inlineStr">
        <is>
          <t>Superior HealthPlan</t>
        </is>
      </c>
      <c r="D150" s="2" t="inlineStr">
        <is>
          <t>PA26023</t>
        </is>
      </c>
      <c r="E150" s="2" t="inlineStr">
        <is>
          <t>S5125</t>
        </is>
      </c>
      <c r="F150" s="7" t="n">
        <v>46335</v>
      </c>
      <c r="G150" s="7" t="n">
        <v>46514</v>
      </c>
      <c r="H150" s="2" t="n">
        <v>1248</v>
      </c>
      <c r="I150" s="2" t="n">
        <v>0</v>
      </c>
      <c r="J150" s="2">
        <f>H150-I150</f>
        <v/>
      </c>
      <c r="K150" s="2">
        <f>IF(J150&lt;0,"OVER",IF(G150&lt;DATE(2026,10,20),"Ended","Active"))</f>
        <v/>
      </c>
    </row>
    <row r="151">
      <c r="A151" s="2" t="inlineStr">
        <is>
          <t>411440242</t>
        </is>
      </c>
      <c r="B151" s="2" t="inlineStr">
        <is>
          <t>Jones Patricia</t>
        </is>
      </c>
      <c r="C151" s="2" t="inlineStr">
        <is>
          <t>Wellpoint Texas</t>
        </is>
      </c>
      <c r="D151" s="2" t="inlineStr">
        <is>
          <t>PA26033</t>
        </is>
      </c>
      <c r="E151" s="2" t="inlineStr">
        <is>
          <t>S5125</t>
        </is>
      </c>
      <c r="F151" s="7" t="n">
        <v>46165</v>
      </c>
      <c r="G151" s="7" t="n">
        <v>46344</v>
      </c>
      <c r="H151" s="2" t="n">
        <v>1820</v>
      </c>
      <c r="I151" s="2" t="n">
        <v>1028</v>
      </c>
      <c r="J151" s="2">
        <f>H151-I151</f>
        <v/>
      </c>
      <c r="K151" s="2">
        <f>IF(J151&lt;0,"OVER",IF(G151&lt;DATE(2026,10,20),"Ended","Active"))</f>
        <v/>
      </c>
    </row>
    <row r="152">
      <c r="A152" s="2" t="inlineStr">
        <is>
          <t>411440242</t>
        </is>
      </c>
      <c r="B152" s="2" t="inlineStr">
        <is>
          <t>Jones Patricia</t>
        </is>
      </c>
      <c r="C152" s="2" t="inlineStr">
        <is>
          <t>Wellpoint Texas</t>
        </is>
      </c>
      <c r="D152" s="2" t="inlineStr">
        <is>
          <t>PA26034</t>
        </is>
      </c>
      <c r="E152" s="2" t="inlineStr">
        <is>
          <t>S5125</t>
        </is>
      </c>
      <c r="F152" s="7" t="n">
        <v>46345</v>
      </c>
      <c r="G152" s="7" t="n">
        <v>46524</v>
      </c>
      <c r="H152" s="2" t="n">
        <v>1820</v>
      </c>
      <c r="I152" s="2" t="n">
        <v>0</v>
      </c>
      <c r="J152" s="2">
        <f>H152-I152</f>
        <v/>
      </c>
      <c r="K152" s="2">
        <f>IF(J152&lt;0,"OVER",IF(G152&lt;DATE(2026,10,20),"Ended","Active"))</f>
        <v/>
      </c>
    </row>
    <row r="153">
      <c r="A153" s="2" t="inlineStr">
        <is>
          <t>414366764</t>
        </is>
      </c>
      <c r="B153" s="2" t="inlineStr">
        <is>
          <t>Clark Frances</t>
        </is>
      </c>
      <c r="C153" s="2" t="inlineStr">
        <is>
          <t>Wellpoint Texas</t>
        </is>
      </c>
      <c r="D153" s="2" t="inlineStr">
        <is>
          <t>PA26066</t>
        </is>
      </c>
      <c r="E153" s="2" t="inlineStr">
        <is>
          <t>S5125</t>
        </is>
      </c>
      <c r="F153" s="7" t="n">
        <v>46096</v>
      </c>
      <c r="G153" s="7" t="n">
        <v>46275</v>
      </c>
      <c r="H153" s="2" t="n">
        <v>1248</v>
      </c>
      <c r="I153" s="2" t="n">
        <v>501</v>
      </c>
      <c r="J153" s="2">
        <f>H153-I153</f>
        <v/>
      </c>
      <c r="K153" s="2">
        <f>IF(J153&lt;0,"OVER",IF(G153&lt;DATE(2026,10,20),"Ended","Active"))</f>
        <v/>
      </c>
    </row>
    <row r="154">
      <c r="A154" s="2" t="inlineStr">
        <is>
          <t>414366764</t>
        </is>
      </c>
      <c r="B154" s="2" t="inlineStr">
        <is>
          <t>Clark Frances</t>
        </is>
      </c>
      <c r="C154" s="2" t="inlineStr">
        <is>
          <t>Wellpoint Texas</t>
        </is>
      </c>
      <c r="D154" s="2" t="inlineStr">
        <is>
          <t>PA26067</t>
        </is>
      </c>
      <c r="E154" s="2" t="inlineStr">
        <is>
          <t>S5125</t>
        </is>
      </c>
      <c r="F154" s="7" t="n">
        <v>46276</v>
      </c>
      <c r="G154" s="7" t="n">
        <v>46455</v>
      </c>
      <c r="H154" s="2" t="n">
        <v>1248</v>
      </c>
      <c r="I154" s="2" t="n">
        <v>226</v>
      </c>
      <c r="J154" s="2">
        <f>H154-I154</f>
        <v/>
      </c>
      <c r="K154" s="2">
        <f>IF(J154&lt;0,"OVER",IF(G154&lt;DATE(2026,10,20),"Ended","Active"))</f>
        <v/>
      </c>
    </row>
    <row r="155">
      <c r="A155" s="2" t="inlineStr">
        <is>
          <t>437761740</t>
        </is>
      </c>
      <c r="B155" s="2" t="inlineStr">
        <is>
          <t>Moore Gloria</t>
        </is>
      </c>
      <c r="C155" s="2" t="inlineStr">
        <is>
          <t>UnitedHealthcare Community Plan</t>
        </is>
      </c>
      <c r="D155" s="2" t="inlineStr">
        <is>
          <t>PA26048</t>
        </is>
      </c>
      <c r="E155" s="2" t="inlineStr">
        <is>
          <t>S5125</t>
        </is>
      </c>
      <c r="F155" s="7" t="n">
        <v>46027</v>
      </c>
      <c r="G155" s="7" t="n">
        <v>46206</v>
      </c>
      <c r="H155" s="2" t="n">
        <v>1456</v>
      </c>
      <c r="I155" s="2" t="n">
        <v>95</v>
      </c>
      <c r="J155" s="2">
        <f>H155-I155</f>
        <v/>
      </c>
      <c r="K155" s="2">
        <f>IF(J155&lt;0,"OVER",IF(G155&lt;DATE(2026,10,20),"Ended","Active"))</f>
        <v/>
      </c>
    </row>
    <row r="156">
      <c r="A156" s="2" t="inlineStr">
        <is>
          <t>437761740</t>
        </is>
      </c>
      <c r="B156" s="2" t="inlineStr">
        <is>
          <t>Moore Gloria</t>
        </is>
      </c>
      <c r="C156" s="2" t="inlineStr">
        <is>
          <t>UnitedHealthcare Community Plan</t>
        </is>
      </c>
      <c r="D156" s="2" t="inlineStr">
        <is>
          <t>PA26049</t>
        </is>
      </c>
      <c r="E156" s="2" t="inlineStr">
        <is>
          <t>S5125</t>
        </is>
      </c>
      <c r="F156" s="7" t="n">
        <v>46207</v>
      </c>
      <c r="G156" s="7" t="n">
        <v>46386</v>
      </c>
      <c r="H156" s="2" t="n">
        <v>1456</v>
      </c>
      <c r="I156" s="2" t="n">
        <v>731</v>
      </c>
      <c r="J156" s="2">
        <f>H156-I156</f>
        <v/>
      </c>
      <c r="K156" s="2">
        <f>IF(J156&lt;0,"OVER",IF(G156&lt;DATE(2026,10,20),"Ended","Active"))</f>
        <v/>
      </c>
    </row>
    <row r="157">
      <c r="A157" s="2" t="inlineStr">
        <is>
          <t>451819093</t>
        </is>
      </c>
      <c r="B157" s="2" t="inlineStr">
        <is>
          <t>Lopez Thomas</t>
        </is>
      </c>
      <c r="C157" s="2" t="inlineStr">
        <is>
          <t>Molina Healthcare of Texas</t>
        </is>
      </c>
      <c r="D157" s="2" t="inlineStr">
        <is>
          <t>PA26004</t>
        </is>
      </c>
      <c r="E157" s="2" t="inlineStr">
        <is>
          <t>S5125</t>
        </is>
      </c>
      <c r="F157" s="7" t="n">
        <v>46194</v>
      </c>
      <c r="G157" s="7" t="n">
        <v>46373</v>
      </c>
      <c r="H157" s="2" t="n">
        <v>813</v>
      </c>
      <c r="I157" s="2" t="n">
        <v>1017</v>
      </c>
      <c r="J157" s="2">
        <f>H157-I157</f>
        <v/>
      </c>
      <c r="K157" s="2">
        <f>IF(J157&lt;0,"OVER",IF(G157&lt;DATE(2026,10,20),"Ended","Active"))</f>
        <v/>
      </c>
    </row>
    <row r="158">
      <c r="A158" s="2" t="inlineStr">
        <is>
          <t>471512041</t>
        </is>
      </c>
      <c r="B158" s="2" t="inlineStr">
        <is>
          <t>Gutierrez Mildred</t>
        </is>
      </c>
      <c r="C158" s="2" t="inlineStr">
        <is>
          <t>Molina Healthcare of Texas</t>
        </is>
      </c>
      <c r="D158" s="2" t="inlineStr">
        <is>
          <t>PA26203</t>
        </is>
      </c>
      <c r="E158" s="2" t="inlineStr">
        <is>
          <t>S5125</t>
        </is>
      </c>
      <c r="F158" s="7" t="n">
        <v>46109</v>
      </c>
      <c r="G158" s="7" t="n">
        <v>46288</v>
      </c>
      <c r="H158" s="2" t="n">
        <v>2340</v>
      </c>
      <c r="I158" s="2" t="n">
        <v>1059</v>
      </c>
      <c r="J158" s="2">
        <f>H158-I158</f>
        <v/>
      </c>
      <c r="K158" s="2">
        <f>IF(J158&lt;0,"OVER",IF(G158&lt;DATE(2026,10,20),"Ended","Active"))</f>
        <v/>
      </c>
    </row>
    <row r="159">
      <c r="A159" s="2" t="inlineStr">
        <is>
          <t>471512041</t>
        </is>
      </c>
      <c r="B159" s="2" t="inlineStr">
        <is>
          <t>Gutierrez Mildred</t>
        </is>
      </c>
      <c r="C159" s="2" t="inlineStr">
        <is>
          <t>Molina Healthcare of Texas</t>
        </is>
      </c>
      <c r="D159" s="2" t="inlineStr">
        <is>
          <t>PA26204</t>
        </is>
      </c>
      <c r="E159" s="2" t="inlineStr">
        <is>
          <t>S5125</t>
        </is>
      </c>
      <c r="F159" s="7" t="n">
        <v>46289</v>
      </c>
      <c r="G159" s="7" t="n">
        <v>46468</v>
      </c>
      <c r="H159" s="2" t="n">
        <v>2340</v>
      </c>
      <c r="I159" s="2" t="n">
        <v>318</v>
      </c>
      <c r="J159" s="2">
        <f>H159-I159</f>
        <v/>
      </c>
      <c r="K159" s="2">
        <f>IF(J159&lt;0,"OVER",IF(G159&lt;DATE(2026,10,20),"Ended","Active"))</f>
        <v/>
      </c>
    </row>
    <row r="160">
      <c r="A160" s="2" t="inlineStr">
        <is>
          <t>472651676</t>
        </is>
      </c>
      <c r="B160" s="2" t="inlineStr">
        <is>
          <t>Jones John</t>
        </is>
      </c>
      <c r="C160" s="2" t="inlineStr">
        <is>
          <t>UnitedHealthcare Community Plan</t>
        </is>
      </c>
      <c r="D160" s="2" t="inlineStr">
        <is>
          <t>PA26020</t>
        </is>
      </c>
      <c r="E160" s="2" t="inlineStr">
        <is>
          <t>S5125</t>
        </is>
      </c>
      <c r="F160" s="7" t="n">
        <v>46073</v>
      </c>
      <c r="G160" s="7" t="n">
        <v>46252</v>
      </c>
      <c r="H160" s="2" t="n">
        <v>936</v>
      </c>
      <c r="I160" s="2" t="n">
        <v>251</v>
      </c>
      <c r="J160" s="2">
        <f>H160-I160</f>
        <v/>
      </c>
      <c r="K160" s="2">
        <f>IF(J160&lt;0,"OVER",IF(G160&lt;DATE(2026,10,20),"Ended","Active"))</f>
        <v/>
      </c>
    </row>
    <row r="161">
      <c r="A161" s="2" t="inlineStr">
        <is>
          <t>472651676</t>
        </is>
      </c>
      <c r="B161" s="2" t="inlineStr">
        <is>
          <t>Jones John</t>
        </is>
      </c>
      <c r="C161" s="2" t="inlineStr">
        <is>
          <t>UnitedHealthcare Community Plan</t>
        </is>
      </c>
      <c r="D161" s="2" t="inlineStr">
        <is>
          <t>PA26021</t>
        </is>
      </c>
      <c r="E161" s="2" t="inlineStr">
        <is>
          <t>S5125</t>
        </is>
      </c>
      <c r="F161" s="7" t="n">
        <v>46253</v>
      </c>
      <c r="G161" s="7" t="n">
        <v>46432</v>
      </c>
      <c r="H161" s="2" t="n">
        <v>936</v>
      </c>
      <c r="I161" s="2" t="n">
        <v>256</v>
      </c>
      <c r="J161" s="2">
        <f>H161-I161</f>
        <v/>
      </c>
      <c r="K161" s="2">
        <f>IF(J161&lt;0,"OVER",IF(G161&lt;DATE(2026,10,20),"Ended","Active"))</f>
        <v/>
      </c>
    </row>
    <row r="162">
      <c r="A162" s="2" t="inlineStr">
        <is>
          <t>478383064</t>
        </is>
      </c>
      <c r="B162" s="2" t="inlineStr">
        <is>
          <t>Taylor Eugene</t>
        </is>
      </c>
      <c r="C162" s="2" t="inlineStr">
        <is>
          <t>Superior HealthPlan</t>
        </is>
      </c>
      <c r="D162" s="2" t="inlineStr">
        <is>
          <t>PA26071</t>
        </is>
      </c>
      <c r="E162" s="2" t="inlineStr">
        <is>
          <t>S5125</t>
        </is>
      </c>
      <c r="F162" s="7" t="n">
        <v>46172</v>
      </c>
      <c r="G162" s="7" t="n">
        <v>46351</v>
      </c>
      <c r="H162" s="2" t="n">
        <v>1456</v>
      </c>
      <c r="I162" s="2" t="n">
        <v>833</v>
      </c>
      <c r="J162" s="2">
        <f>H162-I162</f>
        <v/>
      </c>
      <c r="K162" s="2">
        <f>IF(J162&lt;0,"OVER",IF(G162&lt;DATE(2026,10,20),"Ended","Active"))</f>
        <v/>
      </c>
    </row>
    <row r="163">
      <c r="A163" s="2" t="inlineStr">
        <is>
          <t>481718146</t>
        </is>
      </c>
      <c r="B163" s="2" t="inlineStr">
        <is>
          <t>Perez Frank</t>
        </is>
      </c>
      <c r="C163" s="2" t="inlineStr">
        <is>
          <t>Superior HealthPlan</t>
        </is>
      </c>
      <c r="D163" s="2" t="inlineStr">
        <is>
          <t>PA26158</t>
        </is>
      </c>
      <c r="E163" s="2" t="inlineStr">
        <is>
          <t>S5125</t>
        </is>
      </c>
      <c r="F163" s="7" t="n">
        <v>46185</v>
      </c>
      <c r="G163" s="7" t="n">
        <v>46364</v>
      </c>
      <c r="H163" s="2" t="n">
        <v>1664</v>
      </c>
      <c r="I163" s="2" t="n">
        <v>964</v>
      </c>
      <c r="J163" s="2">
        <f>H163-I163</f>
        <v/>
      </c>
      <c r="K163" s="2">
        <f>IF(J163&lt;0,"OVER",IF(G163&lt;DATE(2026,10,20),"Ended","Active"))</f>
        <v/>
      </c>
    </row>
    <row r="164">
      <c r="A164" s="2" t="inlineStr">
        <is>
          <t>514356433</t>
        </is>
      </c>
      <c r="B164" s="2" t="inlineStr">
        <is>
          <t>Wilson Robert</t>
        </is>
      </c>
      <c r="C164" s="2" t="inlineStr">
        <is>
          <t>Superior HealthPlan</t>
        </is>
      </c>
      <c r="D164" s="2" t="inlineStr">
        <is>
          <t>PA26195</t>
        </is>
      </c>
      <c r="E164" s="2" t="inlineStr">
        <is>
          <t>S5125</t>
        </is>
      </c>
      <c r="F164" s="7" t="n">
        <v>46141</v>
      </c>
      <c r="G164" s="7" t="n">
        <v>46320</v>
      </c>
      <c r="H164" s="2" t="n">
        <v>1300</v>
      </c>
      <c r="I164" s="2" t="n">
        <v>682</v>
      </c>
      <c r="J164" s="2">
        <f>H164-I164</f>
        <v/>
      </c>
      <c r="K164" s="2">
        <f>IF(J164&lt;0,"OVER",IF(G164&lt;DATE(2026,10,20),"Ended","Active"))</f>
        <v/>
      </c>
    </row>
    <row r="165">
      <c r="A165" s="2" t="inlineStr">
        <is>
          <t>518063041</t>
        </is>
      </c>
      <c r="B165" s="2" t="inlineStr">
        <is>
          <t>Martinez Evelyn</t>
        </is>
      </c>
      <c r="C165" s="2" t="inlineStr">
        <is>
          <t>Superior HealthPlan</t>
        </is>
      </c>
      <c r="D165" s="2" t="inlineStr">
        <is>
          <t>PA26209</t>
        </is>
      </c>
      <c r="E165" s="2" t="inlineStr">
        <is>
          <t>S5125</t>
        </is>
      </c>
      <c r="F165" s="7" t="n">
        <v>46046</v>
      </c>
      <c r="G165" s="7" t="n">
        <v>46225</v>
      </c>
      <c r="H165" s="2" t="n">
        <v>1040</v>
      </c>
      <c r="I165" s="2" t="n">
        <v>143</v>
      </c>
      <c r="J165" s="2">
        <f>H165-I165</f>
        <v/>
      </c>
      <c r="K165" s="2">
        <f>IF(J165&lt;0,"OVER",IF(G165&lt;DATE(2026,10,20),"Ended","Active"))</f>
        <v/>
      </c>
    </row>
    <row r="166">
      <c r="A166" s="2" t="inlineStr">
        <is>
          <t>518063041</t>
        </is>
      </c>
      <c r="B166" s="2" t="inlineStr">
        <is>
          <t>Martinez Evelyn</t>
        </is>
      </c>
      <c r="C166" s="2" t="inlineStr">
        <is>
          <t>Superior HealthPlan</t>
        </is>
      </c>
      <c r="D166" s="2" t="inlineStr">
        <is>
          <t>PA26210</t>
        </is>
      </c>
      <c r="E166" s="2" t="inlineStr">
        <is>
          <t>S5125</t>
        </is>
      </c>
      <c r="F166" s="7" t="n">
        <v>46226</v>
      </c>
      <c r="G166" s="7" t="n">
        <v>46405</v>
      </c>
      <c r="H166" s="2" t="n">
        <v>613</v>
      </c>
      <c r="I166" s="2" t="n">
        <v>408</v>
      </c>
      <c r="J166" s="2">
        <f>H166-I166</f>
        <v/>
      </c>
      <c r="K166" s="2">
        <f>IF(J166&lt;0,"OVER",IF(G166&lt;DATE(2026,10,20),"Ended","Active"))</f>
        <v/>
      </c>
    </row>
    <row r="167">
      <c r="A167" s="2" t="inlineStr">
        <is>
          <t>564311436</t>
        </is>
      </c>
      <c r="B167" s="2" t="inlineStr">
        <is>
          <t>Davis Daniel</t>
        </is>
      </c>
      <c r="C167" s="2" t="inlineStr">
        <is>
          <t>Molina Healthcare of Texas</t>
        </is>
      </c>
      <c r="D167" s="2" t="inlineStr">
        <is>
          <t>PA26142</t>
        </is>
      </c>
      <c r="E167" s="2" t="inlineStr">
        <is>
          <t>S5125</t>
        </is>
      </c>
      <c r="F167" s="7" t="n">
        <v>46114</v>
      </c>
      <c r="G167" s="7" t="n">
        <v>46293</v>
      </c>
      <c r="H167" s="2" t="n">
        <v>1404</v>
      </c>
      <c r="I167" s="2" t="n">
        <v>670</v>
      </c>
      <c r="J167" s="2">
        <f>H167-I167</f>
        <v/>
      </c>
      <c r="K167" s="2">
        <f>IF(J167&lt;0,"OVER",IF(G167&lt;DATE(2026,10,20),"Ended","Active"))</f>
        <v/>
      </c>
    </row>
    <row r="168">
      <c r="A168" s="2" t="inlineStr">
        <is>
          <t>564311436</t>
        </is>
      </c>
      <c r="B168" s="2" t="inlineStr">
        <is>
          <t>Davis Daniel</t>
        </is>
      </c>
      <c r="C168" s="2" t="inlineStr">
        <is>
          <t>Molina Healthcare of Texas</t>
        </is>
      </c>
      <c r="D168" s="2" t="inlineStr">
        <is>
          <t>PA26143</t>
        </is>
      </c>
      <c r="E168" s="2" t="inlineStr">
        <is>
          <t>S5125</t>
        </is>
      </c>
      <c r="F168" s="7" t="n">
        <v>46294</v>
      </c>
      <c r="G168" s="7" t="n">
        <v>46473</v>
      </c>
      <c r="H168" s="2" t="n">
        <v>1404</v>
      </c>
      <c r="I168" s="2" t="n">
        <v>146</v>
      </c>
      <c r="J168" s="2">
        <f>H168-I168</f>
        <v/>
      </c>
      <c r="K168" s="2">
        <f>IF(J168&lt;0,"OVER",IF(G168&lt;DATE(2026,10,20),"Ended","Active"))</f>
        <v/>
      </c>
    </row>
    <row r="169">
      <c r="A169" s="2" t="inlineStr">
        <is>
          <t>564936657</t>
        </is>
      </c>
      <c r="B169" s="2" t="inlineStr">
        <is>
          <t>Lewis Eugene</t>
        </is>
      </c>
      <c r="C169" s="2" t="inlineStr">
        <is>
          <t>Molina Healthcare of Texas</t>
        </is>
      </c>
      <c r="D169" s="2" t="inlineStr">
        <is>
          <t>PA26104</t>
        </is>
      </c>
      <c r="E169" s="2" t="inlineStr">
        <is>
          <t>S5125</t>
        </is>
      </c>
      <c r="F169" s="7" t="n">
        <v>46038</v>
      </c>
      <c r="G169" s="7" t="n">
        <v>46217</v>
      </c>
      <c r="H169" s="2" t="n">
        <v>1664</v>
      </c>
      <c r="I169" s="2" t="n">
        <v>183</v>
      </c>
      <c r="J169" s="2">
        <f>H169-I169</f>
        <v/>
      </c>
      <c r="K169" s="2">
        <f>IF(J169&lt;0,"OVER",IF(G169&lt;DATE(2026,10,20),"Ended","Active"))</f>
        <v/>
      </c>
    </row>
    <row r="170">
      <c r="A170" s="2" t="inlineStr">
        <is>
          <t>564936657</t>
        </is>
      </c>
      <c r="B170" s="2" t="inlineStr">
        <is>
          <t>Lewis Eugene</t>
        </is>
      </c>
      <c r="C170" s="2" t="inlineStr">
        <is>
          <t>Molina Healthcare of Texas</t>
        </is>
      </c>
      <c r="D170" s="2" t="inlineStr">
        <is>
          <t>PA26105</t>
        </is>
      </c>
      <c r="E170" s="2" t="inlineStr">
        <is>
          <t>S5125</t>
        </is>
      </c>
      <c r="F170" s="7" t="n">
        <v>46218</v>
      </c>
      <c r="G170" s="7" t="n">
        <v>46397</v>
      </c>
      <c r="H170" s="2" t="n">
        <v>1664</v>
      </c>
      <c r="I170" s="2" t="n">
        <v>787</v>
      </c>
      <c r="J170" s="2">
        <f>H170-I170</f>
        <v/>
      </c>
      <c r="K170" s="2">
        <f>IF(J170&lt;0,"OVER",IF(G170&lt;DATE(2026,10,20),"Ended","Active"))</f>
        <v/>
      </c>
    </row>
    <row r="171">
      <c r="A171" s="2" t="inlineStr">
        <is>
          <t>595660536</t>
        </is>
      </c>
      <c r="B171" s="2" t="inlineStr">
        <is>
          <t>Diaz Frank</t>
        </is>
      </c>
      <c r="C171" s="2" t="inlineStr">
        <is>
          <t>UnitedHealthcare Community Plan</t>
        </is>
      </c>
      <c r="D171" s="2" t="inlineStr">
        <is>
          <t>PA26097</t>
        </is>
      </c>
      <c r="E171" s="2" t="inlineStr">
        <is>
          <t>S5125</t>
        </is>
      </c>
      <c r="F171" s="7" t="n">
        <v>46036</v>
      </c>
      <c r="G171" s="7" t="n">
        <v>46215</v>
      </c>
      <c r="H171" s="2" t="n">
        <v>1040</v>
      </c>
      <c r="I171" s="2" t="n">
        <v>101</v>
      </c>
      <c r="J171" s="2">
        <f>H171-I171</f>
        <v/>
      </c>
      <c r="K171" s="2">
        <f>IF(J171&lt;0,"OVER",IF(G171&lt;DATE(2026,10,20),"Ended","Active"))</f>
        <v/>
      </c>
    </row>
    <row r="172">
      <c r="A172" s="2" t="inlineStr">
        <is>
          <t>595660536</t>
        </is>
      </c>
      <c r="B172" s="2" t="inlineStr">
        <is>
          <t>Diaz Frank</t>
        </is>
      </c>
      <c r="C172" s="2" t="inlineStr">
        <is>
          <t>UnitedHealthcare Community Plan</t>
        </is>
      </c>
      <c r="D172" s="2" t="inlineStr">
        <is>
          <t>PA26098</t>
        </is>
      </c>
      <c r="E172" s="2" t="inlineStr">
        <is>
          <t>S5125</t>
        </is>
      </c>
      <c r="F172" s="7" t="n">
        <v>46216</v>
      </c>
      <c r="G172" s="7" t="n">
        <v>46395</v>
      </c>
      <c r="H172" s="2" t="n">
        <v>1040</v>
      </c>
      <c r="I172" s="2" t="n">
        <v>460</v>
      </c>
      <c r="J172" s="2">
        <f>H172-I172</f>
        <v/>
      </c>
      <c r="K172" s="2">
        <f>IF(J172&lt;0,"OVER",IF(G172&lt;DATE(2026,10,20),"Ended","Active"))</f>
        <v/>
      </c>
    </row>
    <row r="173">
      <c r="A173" s="2" t="inlineStr">
        <is>
          <t>607529170</t>
        </is>
      </c>
      <c r="B173" s="2" t="inlineStr">
        <is>
          <t>Gomez Helen</t>
        </is>
      </c>
      <c r="C173" s="2" t="inlineStr">
        <is>
          <t>Superior HealthPlan</t>
        </is>
      </c>
      <c r="D173" s="2" t="inlineStr">
        <is>
          <t>PA26008</t>
        </is>
      </c>
      <c r="E173" s="2" t="inlineStr">
        <is>
          <t>S5125</t>
        </is>
      </c>
      <c r="F173" s="7" t="n">
        <v>46156</v>
      </c>
      <c r="G173" s="7" t="n">
        <v>46335</v>
      </c>
      <c r="H173" s="2" t="n">
        <v>2080</v>
      </c>
      <c r="I173" s="2" t="n">
        <v>1184</v>
      </c>
      <c r="J173" s="2">
        <f>H173-I173</f>
        <v/>
      </c>
      <c r="K173" s="2">
        <f>IF(J173&lt;0,"OVER",IF(G173&lt;DATE(2026,10,20),"Ended","Active"))</f>
        <v/>
      </c>
    </row>
    <row r="174">
      <c r="A174" s="2" t="inlineStr">
        <is>
          <t>616616053</t>
        </is>
      </c>
      <c r="B174" s="2" t="inlineStr">
        <is>
          <t>Lopez Earl</t>
        </is>
      </c>
      <c r="C174" s="2" t="inlineStr">
        <is>
          <t>Superior HealthPlan</t>
        </is>
      </c>
      <c r="D174" s="2" t="inlineStr">
        <is>
          <t>PA26136</t>
        </is>
      </c>
      <c r="E174" s="2" t="inlineStr">
        <is>
          <t>S5125</t>
        </is>
      </c>
      <c r="F174" s="7" t="n">
        <v>46080</v>
      </c>
      <c r="G174" s="7" t="n">
        <v>46259</v>
      </c>
      <c r="H174" s="2" t="n">
        <v>2496</v>
      </c>
      <c r="I174" s="2" t="n">
        <v>781</v>
      </c>
      <c r="J174" s="2">
        <f>H174-I174</f>
        <v/>
      </c>
      <c r="K174" s="2">
        <f>IF(J174&lt;0,"OVER",IF(G174&lt;DATE(2026,10,20),"Ended","Active"))</f>
        <v/>
      </c>
    </row>
    <row r="175">
      <c r="A175" s="2" t="inlineStr">
        <is>
          <t>616616053</t>
        </is>
      </c>
      <c r="B175" s="2" t="inlineStr">
        <is>
          <t>Lopez Earl</t>
        </is>
      </c>
      <c r="C175" s="2" t="inlineStr">
        <is>
          <t>Superior HealthPlan</t>
        </is>
      </c>
      <c r="D175" s="2" t="inlineStr">
        <is>
          <t>PA26137</t>
        </is>
      </c>
      <c r="E175" s="2" t="inlineStr">
        <is>
          <t>S5125</t>
        </is>
      </c>
      <c r="F175" s="7" t="n">
        <v>46260</v>
      </c>
      <c r="G175" s="7" t="n">
        <v>46439</v>
      </c>
      <c r="H175" s="2" t="n">
        <v>2496</v>
      </c>
      <c r="I175" s="2" t="n">
        <v>654</v>
      </c>
      <c r="J175" s="2">
        <f>H175-I175</f>
        <v/>
      </c>
      <c r="K175" s="2">
        <f>IF(J175&lt;0,"OVER",IF(G175&lt;DATE(2026,10,20),"Ended","Active"))</f>
        <v/>
      </c>
    </row>
    <row r="176">
      <c r="A176" s="2" t="inlineStr">
        <is>
          <t>618772036</t>
        </is>
      </c>
      <c r="B176" s="2" t="inlineStr">
        <is>
          <t>Johnson James</t>
        </is>
      </c>
      <c r="C176" s="2" t="inlineStr">
        <is>
          <t>UnitedHealthcare Community Plan</t>
        </is>
      </c>
      <c r="D176" s="2" t="inlineStr">
        <is>
          <t>PA26160</t>
        </is>
      </c>
      <c r="E176" s="2" t="inlineStr">
        <is>
          <t>S5125</t>
        </is>
      </c>
      <c r="F176" s="7" t="n">
        <v>46042</v>
      </c>
      <c r="G176" s="7" t="n">
        <v>46221</v>
      </c>
      <c r="H176" s="2" t="n">
        <v>2340</v>
      </c>
      <c r="I176" s="2" t="n">
        <v>320</v>
      </c>
      <c r="J176" s="2">
        <f>H176-I176</f>
        <v/>
      </c>
      <c r="K176" s="2">
        <f>IF(J176&lt;0,"OVER",IF(G176&lt;DATE(2026,10,20),"Ended","Active"))</f>
        <v/>
      </c>
    </row>
    <row r="177">
      <c r="A177" s="2" t="inlineStr">
        <is>
          <t>618772036</t>
        </is>
      </c>
      <c r="B177" s="2" t="inlineStr">
        <is>
          <t>Johnson James</t>
        </is>
      </c>
      <c r="C177" s="2" t="inlineStr">
        <is>
          <t>UnitedHealthcare Community Plan</t>
        </is>
      </c>
      <c r="D177" s="2" t="inlineStr">
        <is>
          <t>PA26161</t>
        </is>
      </c>
      <c r="E177" s="2" t="inlineStr">
        <is>
          <t>S5125</t>
        </is>
      </c>
      <c r="F177" s="7" t="n">
        <v>46222</v>
      </c>
      <c r="G177" s="7" t="n">
        <v>46401</v>
      </c>
      <c r="H177" s="2" t="n">
        <v>2340</v>
      </c>
      <c r="I177" s="2" t="n">
        <v>1053</v>
      </c>
      <c r="J177" s="2">
        <f>H177-I177</f>
        <v/>
      </c>
      <c r="K177" s="2">
        <f>IF(J177&lt;0,"OVER",IF(G177&lt;DATE(2026,10,20),"Ended","Active"))</f>
        <v/>
      </c>
    </row>
    <row r="178">
      <c r="A178" s="2" t="inlineStr">
        <is>
          <t>637760207</t>
        </is>
      </c>
      <c r="B178" s="2" t="inlineStr">
        <is>
          <t>Taylor Frances</t>
        </is>
      </c>
      <c r="C178" s="2" t="inlineStr">
        <is>
          <t>UnitedHealthcare Community Plan</t>
        </is>
      </c>
      <c r="D178" s="2" t="inlineStr">
        <is>
          <t>PA26054</t>
        </is>
      </c>
      <c r="E178" s="2" t="inlineStr">
        <is>
          <t>S5125</t>
        </is>
      </c>
      <c r="F178" s="7" t="n">
        <v>46162</v>
      </c>
      <c r="G178" s="7" t="n">
        <v>46341</v>
      </c>
      <c r="H178" s="2" t="n">
        <v>2184</v>
      </c>
      <c r="I178" s="2" t="n">
        <v>1223</v>
      </c>
      <c r="J178" s="2">
        <f>H178-I178</f>
        <v/>
      </c>
      <c r="K178" s="2">
        <f>IF(J178&lt;0,"OVER",IF(G178&lt;DATE(2026,10,20),"Ended","Active"))</f>
        <v/>
      </c>
    </row>
    <row r="179">
      <c r="A179" s="2" t="inlineStr">
        <is>
          <t>637760207</t>
        </is>
      </c>
      <c r="B179" s="2" t="inlineStr">
        <is>
          <t>Taylor Frances</t>
        </is>
      </c>
      <c r="C179" s="2" t="inlineStr">
        <is>
          <t>UnitedHealthcare Community Plan</t>
        </is>
      </c>
      <c r="D179" s="2" t="inlineStr">
        <is>
          <t>PA26055</t>
        </is>
      </c>
      <c r="E179" s="2" t="inlineStr">
        <is>
          <t>S5125</t>
        </is>
      </c>
      <c r="F179" s="7" t="n">
        <v>46342</v>
      </c>
      <c r="G179" s="7" t="n">
        <v>46521</v>
      </c>
      <c r="H179" s="2" t="n">
        <v>2184</v>
      </c>
      <c r="I179" s="2" t="n">
        <v>0</v>
      </c>
      <c r="J179" s="2">
        <f>H179-I179</f>
        <v/>
      </c>
      <c r="K179" s="2">
        <f>IF(J179&lt;0,"OVER",IF(G179&lt;DATE(2026,10,20),"Ended","Active"))</f>
        <v/>
      </c>
    </row>
    <row r="180">
      <c r="A180" s="2" t="inlineStr">
        <is>
          <t>638885393</t>
        </is>
      </c>
      <c r="B180" s="2" t="inlineStr">
        <is>
          <t>Jackson Ramon</t>
        </is>
      </c>
      <c r="C180" s="2" t="inlineStr">
        <is>
          <t>Wellpoint Texas</t>
        </is>
      </c>
      <c r="D180" s="2" t="inlineStr">
        <is>
          <t>PA26017</t>
        </is>
      </c>
      <c r="E180" s="2" t="inlineStr">
        <is>
          <t>S5125</t>
        </is>
      </c>
      <c r="F180" s="7" t="n">
        <v>46112</v>
      </c>
      <c r="G180" s="7" t="n">
        <v>46291</v>
      </c>
      <c r="H180" s="2" t="n">
        <v>1560</v>
      </c>
      <c r="I180" s="2" t="n">
        <v>671</v>
      </c>
      <c r="J180" s="2">
        <f>H180-I180</f>
        <v/>
      </c>
      <c r="K180" s="2">
        <f>IF(J180&lt;0,"OVER",IF(G180&lt;DATE(2026,10,20),"Ended","Active"))</f>
        <v/>
      </c>
    </row>
    <row r="181">
      <c r="A181" s="2" t="inlineStr">
        <is>
          <t>638885393</t>
        </is>
      </c>
      <c r="B181" s="2" t="inlineStr">
        <is>
          <t>Jackson Ramon</t>
        </is>
      </c>
      <c r="C181" s="2" t="inlineStr">
        <is>
          <t>Wellpoint Texas</t>
        </is>
      </c>
      <c r="D181" s="2" t="inlineStr">
        <is>
          <t>PA26018</t>
        </is>
      </c>
      <c r="E181" s="2" t="inlineStr">
        <is>
          <t>S5125</t>
        </is>
      </c>
      <c r="F181" s="7" t="n">
        <v>46292</v>
      </c>
      <c r="G181" s="7" t="n">
        <v>46471</v>
      </c>
      <c r="H181" s="2" t="n">
        <v>1560</v>
      </c>
      <c r="I181" s="2" t="n">
        <v>158</v>
      </c>
      <c r="J181" s="2">
        <f>H181-I181</f>
        <v/>
      </c>
      <c r="K181" s="2">
        <f>IF(J181&lt;0,"OVER",IF(G181&lt;DATE(2026,10,20),"Ended","Active"))</f>
        <v/>
      </c>
    </row>
    <row r="182">
      <c r="A182" s="2" t="inlineStr">
        <is>
          <t>695827852</t>
        </is>
      </c>
      <c r="B182" s="2" t="inlineStr">
        <is>
          <t>Chavez Mildred</t>
        </is>
      </c>
      <c r="C182" s="2" t="inlineStr">
        <is>
          <t>Molina Healthcare of Texas</t>
        </is>
      </c>
      <c r="D182" s="2" t="inlineStr">
        <is>
          <t>PA26138</t>
        </is>
      </c>
      <c r="E182" s="2" t="inlineStr">
        <is>
          <t>S5125</t>
        </is>
      </c>
      <c r="F182" s="7" t="n">
        <v>46051</v>
      </c>
      <c r="G182" s="7" t="n">
        <v>46230</v>
      </c>
      <c r="H182" s="2" t="n">
        <v>1560</v>
      </c>
      <c r="I182" s="2" t="n">
        <v>245</v>
      </c>
      <c r="J182" s="2">
        <f>H182-I182</f>
        <v/>
      </c>
      <c r="K182" s="2">
        <f>IF(J182&lt;0,"OVER",IF(G182&lt;DATE(2026,10,20),"Ended","Active"))</f>
        <v/>
      </c>
    </row>
    <row r="183">
      <c r="A183" s="2" t="inlineStr">
        <is>
          <t>695827852</t>
        </is>
      </c>
      <c r="B183" s="2" t="inlineStr">
        <is>
          <t>Chavez Mildred</t>
        </is>
      </c>
      <c r="C183" s="2" t="inlineStr">
        <is>
          <t>Molina Healthcare of Texas</t>
        </is>
      </c>
      <c r="D183" s="2" t="inlineStr">
        <is>
          <t>PA26139</t>
        </is>
      </c>
      <c r="E183" s="2" t="inlineStr">
        <is>
          <t>S5125</t>
        </is>
      </c>
      <c r="F183" s="7" t="n">
        <v>46231</v>
      </c>
      <c r="G183" s="7" t="n">
        <v>46410</v>
      </c>
      <c r="H183" s="2" t="n">
        <v>1560</v>
      </c>
      <c r="I183" s="2" t="n">
        <v>600</v>
      </c>
      <c r="J183" s="2">
        <f>H183-I183</f>
        <v/>
      </c>
      <c r="K183" s="2">
        <f>IF(J183&lt;0,"OVER",IF(G183&lt;DATE(2026,10,20),"Ended","Active"))</f>
        <v/>
      </c>
    </row>
    <row r="184">
      <c r="A184" s="2" t="inlineStr">
        <is>
          <t>701755371</t>
        </is>
      </c>
      <c r="B184" s="2" t="inlineStr">
        <is>
          <t>Reyes Elizabeth</t>
        </is>
      </c>
      <c r="C184" s="2" t="inlineStr">
        <is>
          <t>UnitedHealthcare Community Plan</t>
        </is>
      </c>
      <c r="D184" s="2" t="inlineStr">
        <is>
          <t>PA26191</t>
        </is>
      </c>
      <c r="E184" s="2" t="inlineStr">
        <is>
          <t>S5125</t>
        </is>
      </c>
      <c r="F184" s="7" t="n">
        <v>46044</v>
      </c>
      <c r="G184" s="7" t="n">
        <v>46223</v>
      </c>
      <c r="H184" s="2" t="n">
        <v>1664</v>
      </c>
      <c r="I184" s="2" t="n">
        <v>239</v>
      </c>
      <c r="J184" s="2">
        <f>H184-I184</f>
        <v/>
      </c>
      <c r="K184" s="2">
        <f>IF(J184&lt;0,"OVER",IF(G184&lt;DATE(2026,10,20),"Ended","Active"))</f>
        <v/>
      </c>
    </row>
    <row r="185">
      <c r="A185" s="2" t="inlineStr">
        <is>
          <t>701755371</t>
        </is>
      </c>
      <c r="B185" s="2" t="inlineStr">
        <is>
          <t>Reyes Elizabeth</t>
        </is>
      </c>
      <c r="C185" s="2" t="inlineStr">
        <is>
          <t>UnitedHealthcare Community Plan</t>
        </is>
      </c>
      <c r="D185" s="2" t="inlineStr">
        <is>
          <t>PA26192</t>
        </is>
      </c>
      <c r="E185" s="2" t="inlineStr">
        <is>
          <t>S5125</t>
        </is>
      </c>
      <c r="F185" s="7" t="n">
        <v>46224</v>
      </c>
      <c r="G185" s="7" t="n">
        <v>46403</v>
      </c>
      <c r="H185" s="2" t="n">
        <v>1664</v>
      </c>
      <c r="I185" s="2" t="n">
        <v>729</v>
      </c>
      <c r="J185" s="2">
        <f>H185-I185</f>
        <v/>
      </c>
      <c r="K185" s="2">
        <f>IF(J185&lt;0,"OVER",IF(G185&lt;DATE(2026,10,20),"Ended","Active"))</f>
        <v/>
      </c>
    </row>
    <row r="186">
      <c r="A186" s="2" t="inlineStr">
        <is>
          <t>703137215</t>
        </is>
      </c>
      <c r="B186" s="2" t="inlineStr">
        <is>
          <t>Lopez Willie</t>
        </is>
      </c>
      <c r="C186" s="2" t="inlineStr">
        <is>
          <t>UnitedHealthcare Community Plan</t>
        </is>
      </c>
      <c r="D186" s="2" t="inlineStr">
        <is>
          <t>PA26012</t>
        </is>
      </c>
      <c r="E186" s="2" t="inlineStr">
        <is>
          <t>S5125</t>
        </is>
      </c>
      <c r="F186" s="7" t="n">
        <v>46188</v>
      </c>
      <c r="G186" s="7" t="n">
        <v>46367</v>
      </c>
      <c r="H186" s="2" t="n">
        <v>1404</v>
      </c>
      <c r="I186" s="2" t="n">
        <v>833</v>
      </c>
      <c r="J186" s="2">
        <f>H186-I186</f>
        <v/>
      </c>
      <c r="K186" s="2">
        <f>IF(J186&lt;0,"OVER",IF(G186&lt;DATE(2026,10,20),"Ended","Active"))</f>
        <v/>
      </c>
    </row>
    <row r="187">
      <c r="A187" s="2" t="inlineStr">
        <is>
          <t>713044516</t>
        </is>
      </c>
      <c r="B187" s="2" t="inlineStr">
        <is>
          <t>Flores Maria</t>
        </is>
      </c>
      <c r="C187" s="2" t="inlineStr">
        <is>
          <t>Molina Healthcare of Texas</t>
        </is>
      </c>
      <c r="D187" s="2" t="inlineStr">
        <is>
          <t>PA26056</t>
        </is>
      </c>
      <c r="E187" s="2" t="inlineStr">
        <is>
          <t>S5125</t>
        </is>
      </c>
      <c r="F187" s="7" t="n">
        <v>46072</v>
      </c>
      <c r="G187" s="7" t="n">
        <v>46251</v>
      </c>
      <c r="H187" s="2" t="n">
        <v>780</v>
      </c>
      <c r="I187" s="2" t="n">
        <v>195</v>
      </c>
      <c r="J187" s="2">
        <f>H187-I187</f>
        <v/>
      </c>
      <c r="K187" s="2">
        <f>IF(J187&lt;0,"OVER",IF(G187&lt;DATE(2026,10,20),"Ended","Active"))</f>
        <v/>
      </c>
    </row>
    <row r="188">
      <c r="A188" s="2" t="inlineStr">
        <is>
          <t>713044516</t>
        </is>
      </c>
      <c r="B188" s="2" t="inlineStr">
        <is>
          <t>Flores Maria</t>
        </is>
      </c>
      <c r="C188" s="2" t="inlineStr">
        <is>
          <t>Molina Healthcare of Texas</t>
        </is>
      </c>
      <c r="D188" s="2" t="inlineStr">
        <is>
          <t>PA26057</t>
        </is>
      </c>
      <c r="E188" s="2" t="inlineStr">
        <is>
          <t>S5125</t>
        </is>
      </c>
      <c r="F188" s="7" t="n">
        <v>46252</v>
      </c>
      <c r="G188" s="7" t="n">
        <v>46431</v>
      </c>
      <c r="H188" s="2" t="n">
        <v>780</v>
      </c>
      <c r="I188" s="2" t="n">
        <v>215</v>
      </c>
      <c r="J188" s="2">
        <f>H188-I188</f>
        <v/>
      </c>
      <c r="K188" s="2">
        <f>IF(J188&lt;0,"OVER",IF(G188&lt;DATE(2026,10,20),"Ended","Active"))</f>
        <v/>
      </c>
    </row>
    <row r="189">
      <c r="A189" s="2" t="inlineStr">
        <is>
          <t>713412524</t>
        </is>
      </c>
      <c r="B189" s="2" t="inlineStr">
        <is>
          <t>Hernandez Carmen</t>
        </is>
      </c>
      <c r="C189" s="2" t="inlineStr">
        <is>
          <t>Wellpoint Texas</t>
        </is>
      </c>
      <c r="D189" s="2" t="inlineStr">
        <is>
          <t>PA26030</t>
        </is>
      </c>
      <c r="E189" s="2" t="inlineStr">
        <is>
          <t>S5125</t>
        </is>
      </c>
      <c r="F189" s="7" t="n">
        <v>46156</v>
      </c>
      <c r="G189" s="7" t="n">
        <v>46335</v>
      </c>
      <c r="H189" s="2" t="n">
        <v>1872</v>
      </c>
      <c r="I189" s="2" t="n">
        <v>1033</v>
      </c>
      <c r="J189" s="2">
        <f>H189-I189</f>
        <v/>
      </c>
      <c r="K189" s="2">
        <f>IF(J189&lt;0,"OVER",IF(G189&lt;DATE(2026,10,20),"Ended","Active"))</f>
        <v/>
      </c>
    </row>
    <row r="190">
      <c r="A190" s="2" t="inlineStr">
        <is>
          <t>771069927</t>
        </is>
      </c>
      <c r="B190" s="2" t="inlineStr">
        <is>
          <t>Gutierrez Irma</t>
        </is>
      </c>
      <c r="C190" s="2" t="inlineStr">
        <is>
          <t>UnitedHealthcare Community Plan</t>
        </is>
      </c>
      <c r="D190" s="2" t="inlineStr">
        <is>
          <t>PA26169</t>
        </is>
      </c>
      <c r="E190" s="2" t="inlineStr">
        <is>
          <t>S5125</t>
        </is>
      </c>
      <c r="F190" s="7" t="n">
        <v>46095</v>
      </c>
      <c r="G190" s="7" t="n">
        <v>46274</v>
      </c>
      <c r="H190" s="2" t="n">
        <v>936</v>
      </c>
      <c r="I190" s="2" t="n">
        <v>338</v>
      </c>
      <c r="J190" s="2">
        <f>H190-I190</f>
        <v/>
      </c>
      <c r="K190" s="2">
        <f>IF(J190&lt;0,"OVER",IF(G190&lt;DATE(2026,10,20),"Ended","Active"))</f>
        <v/>
      </c>
    </row>
    <row r="191">
      <c r="A191" s="2" t="inlineStr">
        <is>
          <t>771069927</t>
        </is>
      </c>
      <c r="B191" s="2" t="inlineStr">
        <is>
          <t>Gutierrez Irma</t>
        </is>
      </c>
      <c r="C191" s="2" t="inlineStr">
        <is>
          <t>UnitedHealthcare Community Plan</t>
        </is>
      </c>
      <c r="D191" s="2" t="inlineStr">
        <is>
          <t>PA26170</t>
        </is>
      </c>
      <c r="E191" s="2" t="inlineStr">
        <is>
          <t>S5125</t>
        </is>
      </c>
      <c r="F191" s="7" t="n">
        <v>46275</v>
      </c>
      <c r="G191" s="7" t="n">
        <v>46454</v>
      </c>
      <c r="H191" s="2" t="n">
        <v>936</v>
      </c>
      <c r="I191" s="2" t="n">
        <v>181</v>
      </c>
      <c r="J191" s="2">
        <f>H191-I191</f>
        <v/>
      </c>
      <c r="K191" s="2">
        <f>IF(J191&lt;0,"OVER",IF(G191&lt;DATE(2026,10,20),"Ended","Active"))</f>
        <v/>
      </c>
    </row>
    <row r="192">
      <c r="A192" s="2" t="inlineStr">
        <is>
          <t>778185136</t>
        </is>
      </c>
      <c r="B192" s="2" t="inlineStr">
        <is>
          <t>Walker Gloria</t>
        </is>
      </c>
      <c r="C192" s="2" t="inlineStr">
        <is>
          <t>Molina Healthcare of Texas</t>
        </is>
      </c>
      <c r="D192" s="2" t="inlineStr">
        <is>
          <t>PA26181</t>
        </is>
      </c>
      <c r="E192" s="2" t="inlineStr">
        <is>
          <t>S5125</t>
        </is>
      </c>
      <c r="F192" s="7" t="n">
        <v>46179</v>
      </c>
      <c r="G192" s="7" t="n">
        <v>46358</v>
      </c>
      <c r="H192" s="2" t="n">
        <v>2340</v>
      </c>
      <c r="I192" s="2" t="n">
        <v>1359</v>
      </c>
      <c r="J192" s="2">
        <f>H192-I192</f>
        <v/>
      </c>
      <c r="K192" s="2">
        <f>IF(J192&lt;0,"OVER",IF(G192&lt;DATE(2026,10,20),"Ended","Active"))</f>
        <v/>
      </c>
    </row>
    <row r="193">
      <c r="A193" s="2" t="inlineStr">
        <is>
          <t>822008261</t>
        </is>
      </c>
      <c r="B193" s="2" t="inlineStr">
        <is>
          <t>Gutierrez Willie</t>
        </is>
      </c>
      <c r="C193" s="2" t="inlineStr">
        <is>
          <t>Molina Healthcare of Texas</t>
        </is>
      </c>
      <c r="D193" s="2" t="inlineStr">
        <is>
          <t>PA26099</t>
        </is>
      </c>
      <c r="E193" s="2" t="inlineStr">
        <is>
          <t>S5125</t>
        </is>
      </c>
      <c r="F193" s="7" t="n">
        <v>46049</v>
      </c>
      <c r="G193" s="7" t="n">
        <v>46228</v>
      </c>
      <c r="H193" s="2" t="n">
        <v>1820</v>
      </c>
      <c r="I193" s="2" t="n">
        <v>292</v>
      </c>
      <c r="J193" s="2">
        <f>H193-I193</f>
        <v/>
      </c>
      <c r="K193" s="2">
        <f>IF(J193&lt;0,"OVER",IF(G193&lt;DATE(2026,10,20),"Ended","Active"))</f>
        <v/>
      </c>
    </row>
    <row r="194">
      <c r="A194" s="2" t="inlineStr">
        <is>
          <t>822008261</t>
        </is>
      </c>
      <c r="B194" s="2" t="inlineStr">
        <is>
          <t>Gutierrez Willie</t>
        </is>
      </c>
      <c r="C194" s="2" t="inlineStr">
        <is>
          <t>Molina Healthcare of Texas</t>
        </is>
      </c>
      <c r="D194" s="2" t="inlineStr">
        <is>
          <t>PA26100</t>
        </is>
      </c>
      <c r="E194" s="2" t="inlineStr">
        <is>
          <t>S5125</t>
        </is>
      </c>
      <c r="F194" s="7" t="n">
        <v>46229</v>
      </c>
      <c r="G194" s="7" t="n">
        <v>46408</v>
      </c>
      <c r="H194" s="2" t="n">
        <v>1121</v>
      </c>
      <c r="I194" s="2" t="n">
        <v>728</v>
      </c>
      <c r="J194" s="2">
        <f>H194-I194</f>
        <v/>
      </c>
      <c r="K194" s="2">
        <f>IF(J194&lt;0,"OVER",IF(G194&lt;DATE(2026,10,20),"Ended","Active"))</f>
        <v/>
      </c>
    </row>
    <row r="195">
      <c r="A195" s="2" t="inlineStr">
        <is>
          <t>827204293</t>
        </is>
      </c>
      <c r="B195" s="2" t="inlineStr">
        <is>
          <t>Ramirez Shirley</t>
        </is>
      </c>
      <c r="C195" s="2" t="inlineStr">
        <is>
          <t>Superior HealthPlan</t>
        </is>
      </c>
      <c r="D195" s="2" t="inlineStr">
        <is>
          <t>PA26083</t>
        </is>
      </c>
      <c r="E195" s="2" t="inlineStr">
        <is>
          <t>S5125</t>
        </is>
      </c>
      <c r="F195" s="7" t="n">
        <v>46055</v>
      </c>
      <c r="G195" s="7" t="n">
        <v>46234</v>
      </c>
      <c r="H195" s="2" t="n">
        <v>1560</v>
      </c>
      <c r="I195" s="2" t="n">
        <v>288</v>
      </c>
      <c r="J195" s="2">
        <f>H195-I195</f>
        <v/>
      </c>
      <c r="K195" s="2">
        <f>IF(J195&lt;0,"OVER",IF(G195&lt;DATE(2026,10,20),"Ended","Active"))</f>
        <v/>
      </c>
    </row>
    <row r="196">
      <c r="A196" s="2" t="inlineStr">
        <is>
          <t>827204293</t>
        </is>
      </c>
      <c r="B196" s="2" t="inlineStr">
        <is>
          <t>Ramirez Shirley</t>
        </is>
      </c>
      <c r="C196" s="2" t="inlineStr">
        <is>
          <t>Superior HealthPlan</t>
        </is>
      </c>
      <c r="D196" s="2" t="inlineStr">
        <is>
          <t>PA26084</t>
        </is>
      </c>
      <c r="E196" s="2" t="inlineStr">
        <is>
          <t>S5125</t>
        </is>
      </c>
      <c r="F196" s="7" t="n">
        <v>46235</v>
      </c>
      <c r="G196" s="7" t="n">
        <v>46414</v>
      </c>
      <c r="H196" s="2" t="n">
        <v>1560</v>
      </c>
      <c r="I196" s="2" t="n">
        <v>576</v>
      </c>
      <c r="J196" s="2">
        <f>H196-I196</f>
        <v/>
      </c>
      <c r="K196" s="2">
        <f>IF(J196&lt;0,"OVER",IF(G196&lt;DATE(2026,10,20),"Ended","Active"))</f>
        <v/>
      </c>
    </row>
    <row r="197">
      <c r="A197" s="2" t="inlineStr">
        <is>
          <t>835570636</t>
        </is>
      </c>
      <c r="B197" s="2" t="inlineStr">
        <is>
          <t>Jackson Dorothy</t>
        </is>
      </c>
      <c r="C197" s="2" t="inlineStr">
        <is>
          <t>Superior HealthPlan</t>
        </is>
      </c>
      <c r="D197" s="2" t="inlineStr">
        <is>
          <t>PA26079</t>
        </is>
      </c>
      <c r="E197" s="2" t="inlineStr">
        <is>
          <t>S5125</t>
        </is>
      </c>
      <c r="F197" s="7" t="n">
        <v>46158</v>
      </c>
      <c r="G197" s="7" t="n">
        <v>46337</v>
      </c>
      <c r="H197" s="2" t="n">
        <v>1092</v>
      </c>
      <c r="I197" s="2" t="n">
        <v>630</v>
      </c>
      <c r="J197" s="2">
        <f>H197-I197</f>
        <v/>
      </c>
      <c r="K197" s="2">
        <f>IF(J197&lt;0,"OVER",IF(G197&lt;DATE(2026,10,20),"Ended","Active"))</f>
        <v/>
      </c>
    </row>
    <row r="198">
      <c r="A198" s="2" t="inlineStr">
        <is>
          <t>835570636</t>
        </is>
      </c>
      <c r="B198" s="2" t="inlineStr">
        <is>
          <t>Jackson Dorothy</t>
        </is>
      </c>
      <c r="C198" s="2" t="inlineStr">
        <is>
          <t>Superior HealthPlan</t>
        </is>
      </c>
      <c r="D198" s="2" t="inlineStr">
        <is>
          <t>PA26080</t>
        </is>
      </c>
      <c r="E198" s="2" t="inlineStr">
        <is>
          <t>S5125</t>
        </is>
      </c>
      <c r="F198" s="7" t="n">
        <v>46338</v>
      </c>
      <c r="G198" s="7" t="n">
        <v>46517</v>
      </c>
      <c r="H198" s="2" t="n">
        <v>1092</v>
      </c>
      <c r="I198" s="2" t="n">
        <v>0</v>
      </c>
      <c r="J198" s="2">
        <f>H198-I198</f>
        <v/>
      </c>
      <c r="K198" s="2">
        <f>IF(J198&lt;0,"OVER",IF(G198&lt;DATE(2026,10,20),"Ended","Active"))</f>
        <v/>
      </c>
    </row>
    <row r="199">
      <c r="A199" s="2" t="inlineStr">
        <is>
          <t>842329394</t>
        </is>
      </c>
      <c r="B199" s="2" t="inlineStr">
        <is>
          <t>Brown John</t>
        </is>
      </c>
      <c r="C199" s="2" t="inlineStr">
        <is>
          <t>Superior HealthPlan</t>
        </is>
      </c>
      <c r="D199" s="2" t="inlineStr">
        <is>
          <t>PA26198</t>
        </is>
      </c>
      <c r="E199" s="2" t="inlineStr">
        <is>
          <t>S5125</t>
        </is>
      </c>
      <c r="F199" s="7" t="n">
        <v>46136</v>
      </c>
      <c r="G199" s="7" t="n">
        <v>46315</v>
      </c>
      <c r="H199" s="2" t="n">
        <v>1248</v>
      </c>
      <c r="I199" s="2" t="n">
        <v>710</v>
      </c>
      <c r="J199" s="2">
        <f>H199-I199</f>
        <v/>
      </c>
      <c r="K199" s="2">
        <f>IF(J199&lt;0,"OVER",IF(G199&lt;DATE(2026,10,20),"Ended","Active"))</f>
        <v/>
      </c>
    </row>
    <row r="200">
      <c r="A200" s="2" t="inlineStr">
        <is>
          <t>842329394</t>
        </is>
      </c>
      <c r="B200" s="2" t="inlineStr">
        <is>
          <t>Brown John</t>
        </is>
      </c>
      <c r="C200" s="2" t="inlineStr">
        <is>
          <t>Superior HealthPlan</t>
        </is>
      </c>
      <c r="D200" s="2" t="inlineStr">
        <is>
          <t>PA26199</t>
        </is>
      </c>
      <c r="E200" s="2" t="inlineStr">
        <is>
          <t>S5125</t>
        </is>
      </c>
      <c r="F200" s="7" t="n">
        <v>46316</v>
      </c>
      <c r="G200" s="7" t="n">
        <v>46495</v>
      </c>
      <c r="H200" s="2" t="n">
        <v>1248</v>
      </c>
      <c r="I200" s="2" t="n">
        <v>0</v>
      </c>
      <c r="J200" s="2">
        <f>H200-I200</f>
        <v/>
      </c>
      <c r="K200" s="2">
        <f>IF(J200&lt;0,"OVER",IF(G200&lt;DATE(2026,10,20),"Ended","Active"))</f>
        <v/>
      </c>
    </row>
    <row r="201">
      <c r="A201" s="2" t="inlineStr">
        <is>
          <t>861125651</t>
        </is>
      </c>
      <c r="B201" s="2" t="inlineStr">
        <is>
          <t>Martin Ernesto</t>
        </is>
      </c>
      <c r="C201" s="2" t="inlineStr">
        <is>
          <t>Wellpoint Texas</t>
        </is>
      </c>
      <c r="D201" s="2" t="inlineStr">
        <is>
          <t>PA26106</t>
        </is>
      </c>
      <c r="E201" s="2" t="inlineStr">
        <is>
          <t>S5125</t>
        </is>
      </c>
      <c r="F201" s="7" t="n">
        <v>46180</v>
      </c>
      <c r="G201" s="7" t="n">
        <v>46359</v>
      </c>
      <c r="H201" s="2" t="n">
        <v>780</v>
      </c>
      <c r="I201" s="2" t="n">
        <v>421</v>
      </c>
      <c r="J201" s="2">
        <f>H201-I201</f>
        <v/>
      </c>
      <c r="K201" s="2">
        <f>IF(J201&lt;0,"OVER",IF(G201&lt;DATE(2026,10,20),"Ended","Active"))</f>
        <v/>
      </c>
    </row>
    <row r="202">
      <c r="A202" s="2" t="inlineStr">
        <is>
          <t>916133310</t>
        </is>
      </c>
      <c r="B202" s="2" t="inlineStr">
        <is>
          <t>Perez Jesus</t>
        </is>
      </c>
      <c r="C202" s="2" t="inlineStr">
        <is>
          <t>Superior HealthPlan</t>
        </is>
      </c>
      <c r="D202" s="2" t="inlineStr">
        <is>
          <t>PA26128</t>
        </is>
      </c>
      <c r="E202" s="2" t="inlineStr">
        <is>
          <t>S5125</t>
        </is>
      </c>
      <c r="F202" s="7" t="n">
        <v>46120</v>
      </c>
      <c r="G202" s="7" t="n">
        <v>46299</v>
      </c>
      <c r="H202" s="2" t="n">
        <v>1248</v>
      </c>
      <c r="I202" s="2" t="n">
        <v>628</v>
      </c>
      <c r="J202" s="2">
        <f>H202-I202</f>
        <v/>
      </c>
      <c r="K202" s="2">
        <f>IF(J202&lt;0,"OVER",IF(G202&lt;DATE(2026,10,20),"Ended","Active"))</f>
        <v/>
      </c>
    </row>
    <row r="203">
      <c r="A203" s="2" t="inlineStr">
        <is>
          <t>916133310</t>
        </is>
      </c>
      <c r="B203" s="2" t="inlineStr">
        <is>
          <t>Perez Jesus</t>
        </is>
      </c>
      <c r="C203" s="2" t="inlineStr">
        <is>
          <t>Superior HealthPlan</t>
        </is>
      </c>
      <c r="D203" s="2" t="inlineStr">
        <is>
          <t>PA26129</t>
        </is>
      </c>
      <c r="E203" s="2" t="inlineStr">
        <is>
          <t>S5125</t>
        </is>
      </c>
      <c r="F203" s="7" t="n">
        <v>46300</v>
      </c>
      <c r="G203" s="7" t="n">
        <v>46479</v>
      </c>
      <c r="H203" s="2" t="n">
        <v>1248</v>
      </c>
      <c r="I203" s="2" t="n">
        <v>82</v>
      </c>
      <c r="J203" s="2">
        <f>H203-I203</f>
        <v/>
      </c>
      <c r="K203" s="2">
        <f>IF(J203&lt;0,"OVER",IF(G203&lt;DATE(2026,10,20),"Ended","Active"))</f>
        <v/>
      </c>
    </row>
    <row r="204">
      <c r="A204" s="2" t="inlineStr">
        <is>
          <t>936732213</t>
        </is>
      </c>
      <c r="B204" s="2" t="inlineStr">
        <is>
          <t>Anderson Betty</t>
        </is>
      </c>
      <c r="C204" s="2" t="inlineStr">
        <is>
          <t>Molina Healthcare of Texas</t>
        </is>
      </c>
      <c r="D204" s="2" t="inlineStr">
        <is>
          <t>PA26151</t>
        </is>
      </c>
      <c r="E204" s="2" t="inlineStr">
        <is>
          <t>S5125</t>
        </is>
      </c>
      <c r="F204" s="7" t="n">
        <v>46195</v>
      </c>
      <c r="G204" s="7" t="n">
        <v>46374</v>
      </c>
      <c r="H204" s="2" t="n">
        <v>1664</v>
      </c>
      <c r="I204" s="2" t="n">
        <v>953</v>
      </c>
      <c r="J204" s="2">
        <f>H204-I204</f>
        <v/>
      </c>
      <c r="K204" s="2">
        <f>IF(J204&lt;0,"OVER",IF(G204&lt;DATE(2026,10,20),"Ended","Active"))</f>
        <v/>
      </c>
    </row>
    <row r="205">
      <c r="A205" s="2" t="inlineStr">
        <is>
          <t>944260506</t>
        </is>
      </c>
      <c r="B205" s="2" t="inlineStr">
        <is>
          <t>Gonzalez Jesus</t>
        </is>
      </c>
      <c r="C205" s="2" t="inlineStr">
        <is>
          <t>Molina Healthcare of Texas</t>
        </is>
      </c>
      <c r="D205" s="2" t="inlineStr">
        <is>
          <t>PA26167</t>
        </is>
      </c>
      <c r="E205" s="2" t="inlineStr">
        <is>
          <t>S5125</t>
        </is>
      </c>
      <c r="F205" s="7" t="n">
        <v>46092</v>
      </c>
      <c r="G205" s="7" t="n">
        <v>46271</v>
      </c>
      <c r="H205" s="2" t="n">
        <v>780</v>
      </c>
      <c r="I205" s="2" t="n">
        <v>263</v>
      </c>
      <c r="J205" s="2">
        <f>H205-I205</f>
        <v/>
      </c>
      <c r="K205" s="2">
        <f>IF(J205&lt;0,"OVER",IF(G205&lt;DATE(2026,10,20),"Ended","Active"))</f>
        <v/>
      </c>
    </row>
    <row r="206">
      <c r="A206" s="2" t="inlineStr">
        <is>
          <t>944260506</t>
        </is>
      </c>
      <c r="B206" s="2" t="inlineStr">
        <is>
          <t>Gonzalez Jesus</t>
        </is>
      </c>
      <c r="C206" s="2" t="inlineStr">
        <is>
          <t>Molina Healthcare of Texas</t>
        </is>
      </c>
      <c r="D206" s="2" t="inlineStr">
        <is>
          <t>PA26168</t>
        </is>
      </c>
      <c r="E206" s="2" t="inlineStr">
        <is>
          <t>S5125</t>
        </is>
      </c>
      <c r="F206" s="7" t="n">
        <v>46272</v>
      </c>
      <c r="G206" s="7" t="n">
        <v>46451</v>
      </c>
      <c r="H206" s="2" t="n">
        <v>780</v>
      </c>
      <c r="I206" s="2" t="n">
        <v>143</v>
      </c>
      <c r="J206" s="2">
        <f>H206-I206</f>
        <v/>
      </c>
      <c r="K206" s="2">
        <f>IF(J206&lt;0,"OVER",IF(G206&lt;DATE(2026,10,20),"Ended","Active"))</f>
        <v/>
      </c>
    </row>
    <row r="207">
      <c r="A207" s="2" t="inlineStr">
        <is>
          <t>944318024</t>
        </is>
      </c>
      <c r="B207" s="2" t="inlineStr">
        <is>
          <t>Harris Earl</t>
        </is>
      </c>
      <c r="C207" s="2" t="inlineStr">
        <is>
          <t>Wellpoint Texas</t>
        </is>
      </c>
      <c r="D207" s="2" t="inlineStr">
        <is>
          <t>PA26123</t>
        </is>
      </c>
      <c r="E207" s="2" t="inlineStr">
        <is>
          <t>S5125</t>
        </is>
      </c>
      <c r="F207" s="7" t="n">
        <v>46157</v>
      </c>
      <c r="G207" s="7" t="n">
        <v>46336</v>
      </c>
      <c r="H207" s="2" t="n">
        <v>1664</v>
      </c>
      <c r="I207" s="2" t="n">
        <v>950</v>
      </c>
      <c r="J207" s="2">
        <f>H207-I207</f>
        <v/>
      </c>
      <c r="K207" s="2">
        <f>IF(J207&lt;0,"OVER",IF(G207&lt;DATE(2026,10,20),"Ended","Active"))</f>
        <v/>
      </c>
    </row>
    <row r="208">
      <c r="A208" s="2" t="inlineStr">
        <is>
          <t>975749118</t>
        </is>
      </c>
      <c r="B208" s="2" t="inlineStr">
        <is>
          <t>Brown Charles</t>
        </is>
      </c>
      <c r="C208" s="2" t="inlineStr">
        <is>
          <t>Molina Healthcare of Texas</t>
        </is>
      </c>
      <c r="D208" s="2" t="inlineStr">
        <is>
          <t>PA26005</t>
        </is>
      </c>
      <c r="E208" s="2" t="inlineStr">
        <is>
          <t>S5125</t>
        </is>
      </c>
      <c r="F208" s="7" t="n">
        <v>46190</v>
      </c>
      <c r="G208" s="7" t="n">
        <v>46369</v>
      </c>
      <c r="H208" s="2" t="n">
        <v>1300</v>
      </c>
      <c r="I208" s="2" t="n">
        <v>673</v>
      </c>
      <c r="J208" s="2">
        <f>H208-I208</f>
        <v/>
      </c>
      <c r="K208" s="2">
        <f>IF(J208&lt;0,"OVER",IF(G208&lt;DATE(2026,10,20),"Ended","Active"))</f>
        <v/>
      </c>
    </row>
    <row r="209">
      <c r="A209" s="2" t="inlineStr">
        <is>
          <t>977800639</t>
        </is>
      </c>
      <c r="B209" s="2" t="inlineStr">
        <is>
          <t>Gomez Charles</t>
        </is>
      </c>
      <c r="C209" s="2" t="inlineStr">
        <is>
          <t>Wellpoint Texas</t>
        </is>
      </c>
      <c r="D209" s="2" t="inlineStr">
        <is>
          <t>PA26124</t>
        </is>
      </c>
      <c r="E209" s="2" t="inlineStr">
        <is>
          <t>S5125</t>
        </is>
      </c>
      <c r="F209" s="7" t="n">
        <v>46087</v>
      </c>
      <c r="G209" s="7" t="n">
        <v>46266</v>
      </c>
      <c r="H209" s="2" t="n">
        <v>1872</v>
      </c>
      <c r="I209" s="2" t="n">
        <v>655</v>
      </c>
      <c r="J209" s="2">
        <f>H209-I209</f>
        <v/>
      </c>
      <c r="K209" s="2">
        <f>IF(J209&lt;0,"OVER",IF(G209&lt;DATE(2026,10,20),"Ended","Active"))</f>
        <v/>
      </c>
    </row>
    <row r="210">
      <c r="A210" s="2" t="inlineStr">
        <is>
          <t>977800639</t>
        </is>
      </c>
      <c r="B210" s="2" t="inlineStr">
        <is>
          <t>Gomez Charles</t>
        </is>
      </c>
      <c r="C210" s="2" t="inlineStr">
        <is>
          <t>Wellpoint Texas</t>
        </is>
      </c>
      <c r="D210" s="2" t="inlineStr">
        <is>
          <t>PA26125</t>
        </is>
      </c>
      <c r="E210" s="2" t="inlineStr">
        <is>
          <t>S5125</t>
        </is>
      </c>
      <c r="F210" s="7" t="n">
        <v>46267</v>
      </c>
      <c r="G210" s="7" t="n">
        <v>46446</v>
      </c>
      <c r="H210" s="2" t="n">
        <v>1872</v>
      </c>
      <c r="I210" s="2" t="n">
        <v>453</v>
      </c>
      <c r="J210" s="2">
        <f>H210-I210</f>
        <v/>
      </c>
      <c r="K210" s="2">
        <f>IF(J210&lt;0,"OVER",IF(G210&lt;DATE(2026,10,20),"Ended","Active"))</f>
        <v/>
      </c>
    </row>
    <row r="211">
      <c r="A211" s="2" t="inlineStr">
        <is>
          <t>990257974</t>
        </is>
      </c>
      <c r="B211" s="2" t="inlineStr">
        <is>
          <t>Moore Harold</t>
        </is>
      </c>
      <c r="C211" s="2" t="inlineStr">
        <is>
          <t>Wellpoint Texas</t>
        </is>
      </c>
      <c r="D211" s="2" t="inlineStr">
        <is>
          <t>PA26159</t>
        </is>
      </c>
      <c r="E211" s="2" t="inlineStr">
        <is>
          <t>S5125</t>
        </is>
      </c>
      <c r="F211" s="7" t="n">
        <v>46183</v>
      </c>
      <c r="G211" s="7" t="n">
        <v>46362</v>
      </c>
      <c r="H211" s="2" t="n">
        <v>1820</v>
      </c>
      <c r="I211" s="2" t="n">
        <v>1031</v>
      </c>
      <c r="J211" s="2">
        <f>H211-I211</f>
        <v/>
      </c>
      <c r="K211" s="2">
        <f>IF(J211&lt;0,"OVER",IF(G211&lt;DATE(2026,10,20),"Ended","Active"))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6" customWidth="1" min="3" max="3"/>
    <col width="10" customWidth="1" min="4" max="4"/>
    <col width="7" customWidth="1" min="5" max="5"/>
    <col width="11" customWidth="1" min="6" max="6"/>
    <col width="11" customWidth="1" min="7" max="7"/>
    <col width="11" customWidth="1" min="8" max="8"/>
    <col width="9" customWidth="1" min="9" max="9"/>
    <col width="10" customWidth="1" min="10" max="10"/>
    <col width="10" customWidth="1" min="11" max="11"/>
    <col width="11" customWidth="1" min="12" max="12"/>
    <col width="14" customWidth="1" min="13" max="13"/>
  </cols>
  <sheetData>
    <row r="1">
      <c r="A1" s="6" t="inlineStr">
        <is>
          <t>Member ID</t>
        </is>
      </c>
      <c r="B1" s="6" t="inlineStr">
        <is>
          <t>Member</t>
        </is>
      </c>
      <c r="C1" s="6" t="inlineStr">
        <is>
          <t>Plan</t>
        </is>
      </c>
      <c r="D1" s="6" t="inlineStr">
        <is>
          <t>Auth #</t>
        </is>
      </c>
      <c r="E1" s="6" t="inlineStr">
        <is>
          <t>Proc</t>
        </is>
      </c>
      <c r="F1" s="6" t="inlineStr">
        <is>
          <t>Start</t>
        </is>
      </c>
      <c r="G1" s="6" t="inlineStr">
        <is>
          <t>End</t>
        </is>
      </c>
      <c r="H1" s="6" t="inlineStr">
        <is>
          <t>Authorized</t>
        </is>
      </c>
      <c r="I1" s="6" t="inlineStr">
        <is>
          <t>Used</t>
        </is>
      </c>
      <c r="J1" s="6" t="inlineStr">
        <is>
          <t>Remaining</t>
        </is>
      </c>
      <c r="K1" s="6" t="inlineStr">
        <is>
          <t>Units per week</t>
        </is>
      </c>
      <c r="L1" s="6" t="inlineStr">
        <is>
          <t>Runs out</t>
        </is>
      </c>
      <c r="M1" s="6" t="inlineStr">
        <is>
          <t>Status</t>
        </is>
      </c>
    </row>
    <row r="2">
      <c r="A2" s="2" t="inlineStr">
        <is>
          <t>518063041</t>
        </is>
      </c>
      <c r="B2" s="2" t="inlineStr">
        <is>
          <t>Martinez Evelyn</t>
        </is>
      </c>
      <c r="C2" s="2" t="inlineStr">
        <is>
          <t>Superior HealthPlan</t>
        </is>
      </c>
      <c r="D2" s="2" t="inlineStr">
        <is>
          <t>PA26210</t>
        </is>
      </c>
      <c r="E2" s="2" t="inlineStr">
        <is>
          <t>S5125</t>
        </is>
      </c>
      <c r="F2" s="7" t="n">
        <v>46226</v>
      </c>
      <c r="G2" s="7" t="n">
        <v>46405</v>
      </c>
      <c r="H2" s="2" t="n">
        <v>613</v>
      </c>
      <c r="I2" s="2" t="n">
        <v>408</v>
      </c>
      <c r="J2" s="2">
        <f>H2-I2</f>
        <v/>
      </c>
      <c r="K2" s="2" t="n">
        <v>32</v>
      </c>
      <c r="L2" s="7">
        <f>IF(AND(K2&gt;0,J2&gt;0),DATE(2026,10,20)+INT(J2/(K2/7)),"")</f>
        <v/>
      </c>
      <c r="M2" s="2">
        <f>IF(J2&lt;=0,"used up",IF(L2="","on track",IF(L2&lt;G2-7,"runs out early","on track")))</f>
        <v/>
      </c>
    </row>
    <row r="3">
      <c r="A3" s="2" t="inlineStr">
        <is>
          <t>822008261</t>
        </is>
      </c>
      <c r="B3" s="2" t="inlineStr">
        <is>
          <t>Gutierrez Willie</t>
        </is>
      </c>
      <c r="C3" s="2" t="inlineStr">
        <is>
          <t>Molina Healthcare of Texas</t>
        </is>
      </c>
      <c r="D3" s="2" t="inlineStr">
        <is>
          <t>PA26100</t>
        </is>
      </c>
      <c r="E3" s="2" t="inlineStr">
        <is>
          <t>S5125</t>
        </is>
      </c>
      <c r="F3" s="7" t="n">
        <v>46229</v>
      </c>
      <c r="G3" s="7" t="n">
        <v>46408</v>
      </c>
      <c r="H3" s="2" t="n">
        <v>1121</v>
      </c>
      <c r="I3" s="2" t="n">
        <v>728</v>
      </c>
      <c r="J3" s="2">
        <f>H3-I3</f>
        <v/>
      </c>
      <c r="K3" s="2" t="n">
        <v>59.2</v>
      </c>
      <c r="L3" s="7">
        <f>IF(AND(K3&gt;0,J3&gt;0),DATE(2026,10,20)+INT(J3/(K3/7)),"")</f>
        <v/>
      </c>
      <c r="M3" s="2">
        <f>IF(J3&lt;=0,"used up",IF(L3="","on track",IF(L3&lt;G3-7,"runs out early","on track")))</f>
        <v/>
      </c>
    </row>
    <row r="4">
      <c r="A4" s="2" t="inlineStr">
        <is>
          <t>087394983</t>
        </is>
      </c>
      <c r="B4" s="2" t="inlineStr">
        <is>
          <t>Martin Luis</t>
        </is>
      </c>
      <c r="C4" s="2" t="inlineStr">
        <is>
          <t>Superior HealthPlan</t>
        </is>
      </c>
      <c r="D4" s="2" t="inlineStr">
        <is>
          <t>PA26110</t>
        </is>
      </c>
      <c r="E4" s="2" t="inlineStr">
        <is>
          <t>S5125</t>
        </is>
      </c>
      <c r="F4" s="7" t="n">
        <v>46234</v>
      </c>
      <c r="G4" s="7" t="n">
        <v>46413</v>
      </c>
      <c r="H4" s="2" t="n">
        <v>544</v>
      </c>
      <c r="I4" s="2" t="n">
        <v>340</v>
      </c>
      <c r="J4" s="2">
        <f>H4-I4</f>
        <v/>
      </c>
      <c r="K4" s="2" t="n">
        <v>29.2</v>
      </c>
      <c r="L4" s="7">
        <f>IF(AND(K4&gt;0,J4&gt;0),DATE(2026,10,20)+INT(J4/(K4/7)),"")</f>
        <v/>
      </c>
      <c r="M4" s="2">
        <f>IF(J4&lt;=0,"used up",IF(L4="","on track",IF(L4&lt;G4-7,"runs out early","on track")))</f>
        <v/>
      </c>
    </row>
    <row r="5">
      <c r="A5" s="2" t="inlineStr">
        <is>
          <t>031240234</t>
        </is>
      </c>
      <c r="B5" s="2" t="inlineStr">
        <is>
          <t>Gonzalez Ernesto</t>
        </is>
      </c>
      <c r="C5" s="2" t="inlineStr">
        <is>
          <t>UnitedHealthcare Community Plan</t>
        </is>
      </c>
      <c r="D5" s="2" t="inlineStr">
        <is>
          <t>PA26038</t>
        </is>
      </c>
      <c r="E5" s="2" t="inlineStr">
        <is>
          <t>S5125</t>
        </is>
      </c>
      <c r="F5" s="7" t="n">
        <v>46245</v>
      </c>
      <c r="G5" s="7" t="n">
        <v>46424</v>
      </c>
      <c r="H5" s="2" t="n">
        <v>837</v>
      </c>
      <c r="I5" s="2" t="n">
        <v>474</v>
      </c>
      <c r="J5" s="2">
        <f>H5-I5</f>
        <v/>
      </c>
      <c r="K5" s="2" t="n">
        <v>46.8</v>
      </c>
      <c r="L5" s="7">
        <f>IF(AND(K5&gt;0,J5&gt;0),DATE(2026,10,20)+INT(J5/(K5/7)),"")</f>
        <v/>
      </c>
      <c r="M5" s="2">
        <f>IF(J5&lt;=0,"used up",IF(L5="","on track",IF(L5&lt;G5-7,"runs out early","on track")))</f>
        <v/>
      </c>
    </row>
    <row r="6">
      <c r="A6" s="2" t="inlineStr">
        <is>
          <t>030682651</t>
        </is>
      </c>
      <c r="B6" s="2" t="inlineStr">
        <is>
          <t>Cruz Dorothy</t>
        </is>
      </c>
      <c r="C6" s="2" t="inlineStr">
        <is>
          <t>Superior HealthPlan</t>
        </is>
      </c>
      <c r="D6" s="2" t="inlineStr">
        <is>
          <t>PA26103</t>
        </is>
      </c>
      <c r="E6" s="2" t="inlineStr">
        <is>
          <t>S5125</t>
        </is>
      </c>
      <c r="F6" s="7" t="n">
        <v>46171</v>
      </c>
      <c r="G6" s="7" t="n">
        <v>46350</v>
      </c>
      <c r="H6" s="2" t="n">
        <v>440</v>
      </c>
      <c r="I6" s="2" t="n">
        <v>551</v>
      </c>
      <c r="J6" s="2">
        <f>H6-I6</f>
        <v/>
      </c>
      <c r="K6" s="2" t="n">
        <v>31.5</v>
      </c>
      <c r="L6" s="7">
        <f>IF(AND(K6&gt;0,J6&gt;0),DATE(2026,10,20)+INT(J6/(K6/7)),"")</f>
        <v/>
      </c>
      <c r="M6" s="2">
        <f>IF(J6&lt;=0,"used up",IF(L6="","on track",IF(L6&lt;G6-7,"runs out early","on track")))</f>
        <v/>
      </c>
    </row>
    <row r="7">
      <c r="A7" s="2" t="inlineStr">
        <is>
          <t>071067243</t>
        </is>
      </c>
      <c r="B7" s="2" t="inlineStr">
        <is>
          <t>Rivera Ramon</t>
        </is>
      </c>
      <c r="C7" s="2" t="inlineStr">
        <is>
          <t>Superior HealthPlan</t>
        </is>
      </c>
      <c r="D7" s="2" t="inlineStr">
        <is>
          <t>PA26200</t>
        </is>
      </c>
      <c r="E7" s="2" t="inlineStr">
        <is>
          <t>S5125</t>
        </is>
      </c>
      <c r="F7" s="7" t="n">
        <v>46179</v>
      </c>
      <c r="G7" s="7" t="n">
        <v>46358</v>
      </c>
      <c r="H7" s="2" t="n">
        <v>1109</v>
      </c>
      <c r="I7" s="2" t="n">
        <v>1387</v>
      </c>
      <c r="J7" s="2">
        <f>H7-I7</f>
        <v/>
      </c>
      <c r="K7" s="2" t="n">
        <v>80.2</v>
      </c>
      <c r="L7" s="7">
        <f>IF(AND(K7&gt;0,J7&gt;0),DATE(2026,10,20)+INT(J7/(K7/7)),"")</f>
        <v/>
      </c>
      <c r="M7" s="2">
        <f>IF(J7&lt;=0,"used up",IF(L7="","on track",IF(L7&lt;G7-7,"runs out early","on track")))</f>
        <v/>
      </c>
    </row>
    <row r="8">
      <c r="A8" s="2" t="inlineStr">
        <is>
          <t>087731322</t>
        </is>
      </c>
      <c r="B8" s="2" t="inlineStr">
        <is>
          <t>Hernandez Maria</t>
        </is>
      </c>
      <c r="C8" s="2" t="inlineStr">
        <is>
          <t>Molina Healthcare of Texas</t>
        </is>
      </c>
      <c r="D8" s="2" t="inlineStr">
        <is>
          <t>PA26068</t>
        </is>
      </c>
      <c r="E8" s="2" t="inlineStr">
        <is>
          <t>S5125</t>
        </is>
      </c>
      <c r="F8" s="7" t="n">
        <v>46187</v>
      </c>
      <c r="G8" s="7" t="n">
        <v>46366</v>
      </c>
      <c r="H8" s="2" t="n">
        <v>320</v>
      </c>
      <c r="I8" s="2" t="n">
        <v>400</v>
      </c>
      <c r="J8" s="2">
        <f>H8-I8</f>
        <v/>
      </c>
      <c r="K8" s="2" t="n">
        <v>23.2</v>
      </c>
      <c r="L8" s="7">
        <f>IF(AND(K8&gt;0,J8&gt;0),DATE(2026,10,20)+INT(J8/(K8/7)),"")</f>
        <v/>
      </c>
      <c r="M8" s="2">
        <f>IF(J8&lt;=0,"used up",IF(L8="","on track",IF(L8&lt;G8-7,"runs out early","on track")))</f>
        <v/>
      </c>
    </row>
    <row r="9">
      <c r="A9" s="2" t="inlineStr">
        <is>
          <t>451819093</t>
        </is>
      </c>
      <c r="B9" s="2" t="inlineStr">
        <is>
          <t>Lopez Thomas</t>
        </is>
      </c>
      <c r="C9" s="2" t="inlineStr">
        <is>
          <t>Molina Healthcare of Texas</t>
        </is>
      </c>
      <c r="D9" s="2" t="inlineStr">
        <is>
          <t>PA26004</t>
        </is>
      </c>
      <c r="E9" s="2" t="inlineStr">
        <is>
          <t>S5125</t>
        </is>
      </c>
      <c r="F9" s="7" t="n">
        <v>46194</v>
      </c>
      <c r="G9" s="7" t="n">
        <v>46373</v>
      </c>
      <c r="H9" s="2" t="n">
        <v>813</v>
      </c>
      <c r="I9" s="2" t="n">
        <v>1017</v>
      </c>
      <c r="J9" s="2">
        <f>H9-I9</f>
        <v/>
      </c>
      <c r="K9" s="2" t="n">
        <v>58.5</v>
      </c>
      <c r="L9" s="7">
        <f>IF(AND(K9&gt;0,J9&gt;0),DATE(2026,10,20)+INT(J9/(K9/7)),"")</f>
        <v/>
      </c>
      <c r="M9" s="2">
        <f>IF(J9&lt;=0,"used up",IF(L9="","on track",IF(L9&lt;G9-7,"runs out early","on track")))</f>
        <v/>
      </c>
    </row>
    <row r="10">
      <c r="A10" s="2" t="inlineStr">
        <is>
          <t>239099603</t>
        </is>
      </c>
      <c r="B10" s="2" t="inlineStr">
        <is>
          <t>Williams Billy</t>
        </is>
      </c>
      <c r="C10" s="2" t="inlineStr">
        <is>
          <t>Superior HealthPlan</t>
        </is>
      </c>
      <c r="D10" s="2" t="inlineStr">
        <is>
          <t>PA26003</t>
        </is>
      </c>
      <c r="E10" s="2" t="inlineStr">
        <is>
          <t>S5125</t>
        </is>
      </c>
      <c r="F10" s="7" t="n">
        <v>46192</v>
      </c>
      <c r="G10" s="7" t="n">
        <v>46371</v>
      </c>
      <c r="H10" s="2" t="n">
        <v>1872</v>
      </c>
      <c r="I10" s="2" t="n">
        <v>1109</v>
      </c>
      <c r="J10" s="2">
        <f>H10-I10</f>
        <v/>
      </c>
      <c r="K10" s="2" t="n">
        <v>64.5</v>
      </c>
      <c r="L10" s="7">
        <f>IF(AND(K10&gt;0,J10&gt;0),DATE(2026,10,20)+INT(J10/(K10/7)),"")</f>
        <v/>
      </c>
      <c r="M10" s="2">
        <f>IF(J10&lt;=0,"used up",IF(L10="","on track",IF(L10&lt;G10-7,"runs out early","on track")))</f>
        <v/>
      </c>
    </row>
    <row r="11">
      <c r="A11" s="2" t="inlineStr">
        <is>
          <t>023275236</t>
        </is>
      </c>
      <c r="B11" s="2" t="inlineStr">
        <is>
          <t>Chavez Gloria</t>
        </is>
      </c>
      <c r="C11" s="2" t="inlineStr">
        <is>
          <t>UnitedHealthcare Community Plan</t>
        </is>
      </c>
      <c r="D11" s="2" t="inlineStr">
        <is>
          <t>PA26156</t>
        </is>
      </c>
      <c r="E11" s="2" t="inlineStr">
        <is>
          <t>S5125</t>
        </is>
      </c>
      <c r="F11" s="7" t="n">
        <v>46157</v>
      </c>
      <c r="G11" s="7" t="n">
        <v>46336</v>
      </c>
      <c r="H11" s="2" t="n">
        <v>1872</v>
      </c>
      <c r="I11" s="2" t="n">
        <v>1104</v>
      </c>
      <c r="J11" s="2">
        <f>H11-I11</f>
        <v/>
      </c>
      <c r="K11" s="2" t="n">
        <v>64.8</v>
      </c>
      <c r="L11" s="7">
        <f>IF(AND(K11&gt;0,J11&gt;0),DATE(2026,10,20)+INT(J11/(K11/7)),"")</f>
        <v/>
      </c>
      <c r="M11" s="2">
        <f>IF(J11&lt;=0,"used up",IF(L11="","on track",IF(L11&lt;G11-7,"runs out early","on track")))</f>
        <v/>
      </c>
    </row>
    <row r="12">
      <c r="A12" s="2" t="inlineStr">
        <is>
          <t>028807290</t>
        </is>
      </c>
      <c r="B12" s="2" t="inlineStr">
        <is>
          <t>Morales Irma</t>
        </is>
      </c>
      <c r="C12" s="2" t="inlineStr">
        <is>
          <t>UnitedHealthcare Community Plan</t>
        </is>
      </c>
      <c r="D12" s="2" t="inlineStr">
        <is>
          <t>PA26025</t>
        </is>
      </c>
      <c r="E12" s="2" t="inlineStr">
        <is>
          <t>S5125</t>
        </is>
      </c>
      <c r="F12" s="7" t="n">
        <v>46187</v>
      </c>
      <c r="G12" s="7" t="n">
        <v>46366</v>
      </c>
      <c r="H12" s="2" t="n">
        <v>1872</v>
      </c>
      <c r="I12" s="2" t="n">
        <v>1107</v>
      </c>
      <c r="J12" s="2">
        <f>H12-I12</f>
        <v/>
      </c>
      <c r="K12" s="2" t="n">
        <v>64.2</v>
      </c>
      <c r="L12" s="7">
        <f>IF(AND(K12&gt;0,J12&gt;0),DATE(2026,10,20)+INT(J12/(K12/7)),"")</f>
        <v/>
      </c>
      <c r="M12" s="2">
        <f>IF(J12&lt;=0,"used up",IF(L12="","on track",IF(L12&lt;G12-7,"runs out early","on track")))</f>
        <v/>
      </c>
    </row>
    <row r="13">
      <c r="A13" s="2" t="inlineStr">
        <is>
          <t>114126906</t>
        </is>
      </c>
      <c r="B13" s="2" t="inlineStr">
        <is>
          <t>Moore Dorothy</t>
        </is>
      </c>
      <c r="C13" s="2" t="inlineStr">
        <is>
          <t>Superior HealthPlan</t>
        </is>
      </c>
      <c r="D13" s="2" t="inlineStr">
        <is>
          <t>PA26044</t>
        </is>
      </c>
      <c r="E13" s="2" t="inlineStr">
        <is>
          <t>S5125</t>
        </is>
      </c>
      <c r="F13" s="7" t="n">
        <v>46177</v>
      </c>
      <c r="G13" s="7" t="n">
        <v>46356</v>
      </c>
      <c r="H13" s="2" t="n">
        <v>2340</v>
      </c>
      <c r="I13" s="2" t="n">
        <v>1380</v>
      </c>
      <c r="J13" s="2">
        <f>H13-I13</f>
        <v/>
      </c>
      <c r="K13" s="2" t="n">
        <v>80.2</v>
      </c>
      <c r="L13" s="7">
        <f>IF(AND(K13&gt;0,J13&gt;0),DATE(2026,10,20)+INT(J13/(K13/7)),"")</f>
        <v/>
      </c>
      <c r="M13" s="2">
        <f>IF(J13&lt;=0,"used up",IF(L13="","on track",IF(L13&lt;G13-7,"runs out early","on track")))</f>
        <v/>
      </c>
    </row>
    <row r="14">
      <c r="A14" s="2" t="inlineStr">
        <is>
          <t>703137215</t>
        </is>
      </c>
      <c r="B14" s="2" t="inlineStr">
        <is>
          <t>Lopez Willie</t>
        </is>
      </c>
      <c r="C14" s="2" t="inlineStr">
        <is>
          <t>UnitedHealthcare Community Plan</t>
        </is>
      </c>
      <c r="D14" s="2" t="inlineStr">
        <is>
          <t>PA26012</t>
        </is>
      </c>
      <c r="E14" s="2" t="inlineStr">
        <is>
          <t>S5125</t>
        </is>
      </c>
      <c r="F14" s="7" t="n">
        <v>46188</v>
      </c>
      <c r="G14" s="7" t="n">
        <v>46367</v>
      </c>
      <c r="H14" s="2" t="n">
        <v>1404</v>
      </c>
      <c r="I14" s="2" t="n">
        <v>833</v>
      </c>
      <c r="J14" s="2">
        <f>H14-I14</f>
        <v/>
      </c>
      <c r="K14" s="2" t="n">
        <v>47.8</v>
      </c>
      <c r="L14" s="7">
        <f>IF(AND(K14&gt;0,J14&gt;0),DATE(2026,10,20)+INT(J14/(K14/7)),"")</f>
        <v/>
      </c>
      <c r="M14" s="2">
        <f>IF(J14&lt;=0,"used up",IF(L14="","on track",IF(L14&lt;G14-7,"runs out early","on track")))</f>
        <v/>
      </c>
    </row>
    <row r="15">
      <c r="A15" s="2" t="inlineStr">
        <is>
          <t>048395486</t>
        </is>
      </c>
      <c r="B15" s="2" t="inlineStr">
        <is>
          <t>Johnson Juan</t>
        </is>
      </c>
      <c r="C15" s="2" t="inlineStr">
        <is>
          <t>Wellpoint Texas</t>
        </is>
      </c>
      <c r="D15" s="2" t="inlineStr">
        <is>
          <t>PA26024</t>
        </is>
      </c>
      <c r="E15" s="2" t="inlineStr">
        <is>
          <t>S5125</t>
        </is>
      </c>
      <c r="F15" s="7" t="n">
        <v>46194</v>
      </c>
      <c r="G15" s="7" t="n">
        <v>46373</v>
      </c>
      <c r="H15" s="2" t="n">
        <v>1404</v>
      </c>
      <c r="I15" s="2" t="n">
        <v>819</v>
      </c>
      <c r="J15" s="2">
        <f>H15-I15</f>
        <v/>
      </c>
      <c r="K15" s="2" t="n">
        <v>48.2</v>
      </c>
      <c r="L15" s="7">
        <f>IF(AND(K15&gt;0,J15&gt;0),DATE(2026,10,20)+INT(J15/(K15/7)),"")</f>
        <v/>
      </c>
      <c r="M15" s="2">
        <f>IF(J15&lt;=0,"used up",IF(L15="","on track",IF(L15&lt;G15-7,"runs out early","on track")))</f>
        <v/>
      </c>
    </row>
    <row r="16">
      <c r="A16" s="2" t="inlineStr">
        <is>
          <t>059797114</t>
        </is>
      </c>
      <c r="B16" s="2" t="inlineStr">
        <is>
          <t>Flores Lupe</t>
        </is>
      </c>
      <c r="C16" s="2" t="inlineStr">
        <is>
          <t>Molina Healthcare of Texas</t>
        </is>
      </c>
      <c r="D16" s="2" t="inlineStr">
        <is>
          <t>PA26006</t>
        </is>
      </c>
      <c r="E16" s="2" t="inlineStr">
        <is>
          <t>S5125</t>
        </is>
      </c>
      <c r="F16" s="7" t="n">
        <v>46146</v>
      </c>
      <c r="G16" s="7" t="n">
        <v>46325</v>
      </c>
      <c r="H16" s="2" t="n">
        <v>1404</v>
      </c>
      <c r="I16" s="2" t="n">
        <v>830</v>
      </c>
      <c r="J16" s="2">
        <f>H16-I16</f>
        <v/>
      </c>
      <c r="K16" s="2" t="n">
        <v>47.5</v>
      </c>
      <c r="L16" s="7">
        <f>IF(AND(K16&gt;0,J16&gt;0),DATE(2026,10,20)+INT(J16/(K16/7)),"")</f>
        <v/>
      </c>
      <c r="M16" s="2">
        <f>IF(J16&lt;=0,"used up",IF(L16="","on track",IF(L16&lt;G16-7,"runs out early","on track")))</f>
        <v/>
      </c>
    </row>
    <row r="17">
      <c r="A17" s="2" t="inlineStr">
        <is>
          <t>073420750</t>
        </is>
      </c>
      <c r="B17" s="2" t="inlineStr">
        <is>
          <t>Hernandez Rosa</t>
        </is>
      </c>
      <c r="C17" s="2" t="inlineStr">
        <is>
          <t>UnitedHealthcare Community Plan</t>
        </is>
      </c>
      <c r="D17" s="2" t="inlineStr">
        <is>
          <t>PA26101</t>
        </is>
      </c>
      <c r="E17" s="2" t="inlineStr">
        <is>
          <t>S5125</t>
        </is>
      </c>
      <c r="F17" s="7" t="n">
        <v>46157</v>
      </c>
      <c r="G17" s="7" t="n">
        <v>46336</v>
      </c>
      <c r="H17" s="2" t="n">
        <v>2808</v>
      </c>
      <c r="I17" s="2" t="n">
        <v>1645</v>
      </c>
      <c r="J17" s="2">
        <f>H17-I17</f>
        <v/>
      </c>
      <c r="K17" s="2" t="n">
        <v>96</v>
      </c>
      <c r="L17" s="7">
        <f>IF(AND(K17&gt;0,J17&gt;0),DATE(2026,10,20)+INT(J17/(K17/7)),"")</f>
        <v/>
      </c>
      <c r="M17" s="2">
        <f>IF(J17&lt;=0,"used up",IF(L17="","on track",IF(L17&lt;G17-7,"runs out early","on track")))</f>
        <v/>
      </c>
    </row>
    <row r="18">
      <c r="A18" s="2" t="inlineStr">
        <is>
          <t>082276544</t>
        </is>
      </c>
      <c r="B18" s="2" t="inlineStr">
        <is>
          <t>Thompson Helen</t>
        </is>
      </c>
      <c r="C18" s="2" t="inlineStr">
        <is>
          <t>Superior HealthPlan</t>
        </is>
      </c>
      <c r="D18" s="2" t="inlineStr">
        <is>
          <t>PA26060</t>
        </is>
      </c>
      <c r="E18" s="2" t="inlineStr">
        <is>
          <t>S5125</t>
        </is>
      </c>
      <c r="F18" s="7" t="n">
        <v>46156</v>
      </c>
      <c r="G18" s="7" t="n">
        <v>46335</v>
      </c>
      <c r="H18" s="2" t="n">
        <v>2340</v>
      </c>
      <c r="I18" s="2" t="n">
        <v>1368</v>
      </c>
      <c r="J18" s="2">
        <f>H18-I18</f>
        <v/>
      </c>
      <c r="K18" s="2" t="n">
        <v>80.2</v>
      </c>
      <c r="L18" s="7">
        <f>IF(AND(K18&gt;0,J18&gt;0),DATE(2026,10,20)+INT(J18/(K18/7)),"")</f>
        <v/>
      </c>
      <c r="M18" s="2">
        <f>IF(J18&lt;=0,"used up",IF(L18="","on track",IF(L18&lt;G18-7,"runs out early","on track")))</f>
        <v/>
      </c>
    </row>
    <row r="19">
      <c r="A19" s="2" t="inlineStr">
        <is>
          <t>778185136</t>
        </is>
      </c>
      <c r="B19" s="2" t="inlineStr">
        <is>
          <t>Walker Gloria</t>
        </is>
      </c>
      <c r="C19" s="2" t="inlineStr">
        <is>
          <t>Molina Healthcare of Texas</t>
        </is>
      </c>
      <c r="D19" s="2" t="inlineStr">
        <is>
          <t>PA26181</t>
        </is>
      </c>
      <c r="E19" s="2" t="inlineStr">
        <is>
          <t>S5125</t>
        </is>
      </c>
      <c r="F19" s="7" t="n">
        <v>46179</v>
      </c>
      <c r="G19" s="7" t="n">
        <v>46358</v>
      </c>
      <c r="H19" s="2" t="n">
        <v>2340</v>
      </c>
      <c r="I19" s="2" t="n">
        <v>1359</v>
      </c>
      <c r="J19" s="2">
        <f>H19-I19</f>
        <v/>
      </c>
      <c r="K19" s="2" t="n">
        <v>81</v>
      </c>
      <c r="L19" s="7">
        <f>IF(AND(K19&gt;0,J19&gt;0),DATE(2026,10,20)+INT(J19/(K19/7)),"")</f>
        <v/>
      </c>
      <c r="M19" s="2">
        <f>IF(J19&lt;=0,"used up",IF(L19="","on track",IF(L19&lt;G19-7,"runs out early","on track")))</f>
        <v/>
      </c>
    </row>
    <row r="20">
      <c r="A20" s="2" t="inlineStr">
        <is>
          <t>035515058</t>
        </is>
      </c>
      <c r="B20" s="2" t="inlineStr">
        <is>
          <t>White Frances</t>
        </is>
      </c>
      <c r="C20" s="2" t="inlineStr">
        <is>
          <t>Molina Healthcare of Texas</t>
        </is>
      </c>
      <c r="D20" s="2" t="inlineStr">
        <is>
          <t>PA26031</t>
        </is>
      </c>
      <c r="E20" s="2" t="inlineStr">
        <is>
          <t>S5125</t>
        </is>
      </c>
      <c r="F20" s="7" t="n">
        <v>46149</v>
      </c>
      <c r="G20" s="7" t="n">
        <v>46328</v>
      </c>
      <c r="H20" s="2" t="n">
        <v>1404</v>
      </c>
      <c r="I20" s="2" t="n">
        <v>814</v>
      </c>
      <c r="J20" s="2">
        <f>H20-I20</f>
        <v/>
      </c>
      <c r="K20" s="2" t="n">
        <v>48.5</v>
      </c>
      <c r="L20" s="7">
        <f>IF(AND(K20&gt;0,J20&gt;0),DATE(2026,10,20)+INT(J20/(K20/7)),"")</f>
        <v/>
      </c>
      <c r="M20" s="2">
        <f>IF(J20&lt;=0,"used up",IF(L20="","on track",IF(L20&lt;G20-7,"runs out early","on track")))</f>
        <v/>
      </c>
    </row>
    <row r="21">
      <c r="A21" s="2" t="inlineStr">
        <is>
          <t>066850273</t>
        </is>
      </c>
      <c r="B21" s="2" t="inlineStr">
        <is>
          <t>Davis Betty</t>
        </is>
      </c>
      <c r="C21" s="2" t="inlineStr">
        <is>
          <t>UnitedHealthcare Community Plan</t>
        </is>
      </c>
      <c r="D21" s="2" t="inlineStr">
        <is>
          <t>PA26115</t>
        </is>
      </c>
      <c r="E21" s="2" t="inlineStr">
        <is>
          <t>S5125</t>
        </is>
      </c>
      <c r="F21" s="7" t="n">
        <v>46153</v>
      </c>
      <c r="G21" s="7" t="n">
        <v>46332</v>
      </c>
      <c r="H21" s="2" t="n">
        <v>1404</v>
      </c>
      <c r="I21" s="2" t="n">
        <v>825</v>
      </c>
      <c r="J21" s="2">
        <f>H21-I21</f>
        <v/>
      </c>
      <c r="K21" s="2" t="n">
        <v>47.2</v>
      </c>
      <c r="L21" s="7">
        <f>IF(AND(K21&gt;0,J21&gt;0),DATE(2026,10,20)+INT(J21/(K21/7)),"")</f>
        <v/>
      </c>
      <c r="M21" s="2">
        <f>IF(J21&lt;=0,"used up",IF(L21="","on track",IF(L21&lt;G21-7,"runs out early","on track")))</f>
        <v/>
      </c>
    </row>
    <row r="22">
      <c r="A22" s="2" t="inlineStr">
        <is>
          <t>481718146</t>
        </is>
      </c>
      <c r="B22" s="2" t="inlineStr">
        <is>
          <t>Perez Frank</t>
        </is>
      </c>
      <c r="C22" s="2" t="inlineStr">
        <is>
          <t>Superior HealthPlan</t>
        </is>
      </c>
      <c r="D22" s="2" t="inlineStr">
        <is>
          <t>PA26158</t>
        </is>
      </c>
      <c r="E22" s="2" t="inlineStr">
        <is>
          <t>S5125</t>
        </is>
      </c>
      <c r="F22" s="7" t="n">
        <v>46185</v>
      </c>
      <c r="G22" s="7" t="n">
        <v>46364</v>
      </c>
      <c r="H22" s="2" t="n">
        <v>1664</v>
      </c>
      <c r="I22" s="2" t="n">
        <v>964</v>
      </c>
      <c r="J22" s="2">
        <f>H22-I22</f>
        <v/>
      </c>
      <c r="K22" s="2" t="n">
        <v>56</v>
      </c>
      <c r="L22" s="7">
        <f>IF(AND(K22&gt;0,J22&gt;0),DATE(2026,10,20)+INT(J22/(K22/7)),"")</f>
        <v/>
      </c>
      <c r="M22" s="2">
        <f>IF(J22&lt;=0,"used up",IF(L22="","on track",IF(L22&lt;G22-7,"runs out early","on track")))</f>
        <v/>
      </c>
    </row>
    <row r="23">
      <c r="A23" s="2" t="inlineStr">
        <is>
          <t>007885261</t>
        </is>
      </c>
      <c r="B23" s="2" t="inlineStr">
        <is>
          <t>Diaz Charles</t>
        </is>
      </c>
      <c r="C23" s="2" t="inlineStr">
        <is>
          <t>Wellpoint Texas</t>
        </is>
      </c>
      <c r="D23" s="2" t="inlineStr">
        <is>
          <t>PA26085</t>
        </is>
      </c>
      <c r="E23" s="2" t="inlineStr">
        <is>
          <t>S5125</t>
        </is>
      </c>
      <c r="F23" s="7" t="n">
        <v>46145</v>
      </c>
      <c r="G23" s="7" t="n">
        <v>46324</v>
      </c>
      <c r="H23" s="2" t="n">
        <v>2080</v>
      </c>
      <c r="I23" s="2" t="n">
        <v>1204</v>
      </c>
      <c r="J23" s="2">
        <f>H23-I23</f>
        <v/>
      </c>
      <c r="K23" s="2" t="n">
        <v>69.5</v>
      </c>
      <c r="L23" s="7">
        <f>IF(AND(K23&gt;0,J23&gt;0),DATE(2026,10,20)+INT(J23/(K23/7)),"")</f>
        <v/>
      </c>
      <c r="M23" s="2">
        <f>IF(J23&lt;=0,"used up",IF(L23="","on track",IF(L23&lt;G23-7,"runs out early","on track")))</f>
        <v/>
      </c>
    </row>
    <row r="24">
      <c r="A24" s="2" t="inlineStr">
        <is>
          <t>026859952</t>
        </is>
      </c>
      <c r="B24" s="2" t="inlineStr">
        <is>
          <t>Ramirez Thomas</t>
        </is>
      </c>
      <c r="C24" s="2" t="inlineStr">
        <is>
          <t>UnitedHealthcare Community Plan</t>
        </is>
      </c>
      <c r="D24" s="2" t="inlineStr">
        <is>
          <t>PA26011</t>
        </is>
      </c>
      <c r="E24" s="2" t="inlineStr">
        <is>
          <t>S5125</t>
        </is>
      </c>
      <c r="F24" s="7" t="n">
        <v>46142</v>
      </c>
      <c r="G24" s="7" t="n">
        <v>46321</v>
      </c>
      <c r="H24" s="2" t="n">
        <v>1248</v>
      </c>
      <c r="I24" s="2" t="n">
        <v>717</v>
      </c>
      <c r="J24" s="2">
        <f>H24-I24</f>
        <v/>
      </c>
      <c r="K24" s="2" t="n">
        <v>42</v>
      </c>
      <c r="L24" s="7">
        <f>IF(AND(K24&gt;0,J24&gt;0),DATE(2026,10,20)+INT(J24/(K24/7)),"")</f>
        <v/>
      </c>
      <c r="M24" s="2">
        <f>IF(J24&lt;=0,"used up",IF(L24="","on track",IF(L24&lt;G24-7,"runs out early","on track")))</f>
        <v/>
      </c>
    </row>
    <row r="25">
      <c r="A25" s="2" t="inlineStr">
        <is>
          <t>036949235</t>
        </is>
      </c>
      <c r="B25" s="2" t="inlineStr">
        <is>
          <t>Clark Barbara</t>
        </is>
      </c>
      <c r="C25" s="2" t="inlineStr">
        <is>
          <t>UnitedHealthcare Community Plan</t>
        </is>
      </c>
      <c r="D25" s="2" t="inlineStr">
        <is>
          <t>PA26117</t>
        </is>
      </c>
      <c r="E25" s="2" t="inlineStr">
        <is>
          <t>S5125</t>
        </is>
      </c>
      <c r="F25" s="7" t="n">
        <v>46168</v>
      </c>
      <c r="G25" s="7" t="n">
        <v>46347</v>
      </c>
      <c r="H25" s="2" t="n">
        <v>2496</v>
      </c>
      <c r="I25" s="2" t="n">
        <v>1442</v>
      </c>
      <c r="J25" s="2">
        <f>H25-I25</f>
        <v/>
      </c>
      <c r="K25" s="2" t="n">
        <v>83.8</v>
      </c>
      <c r="L25" s="7">
        <f>IF(AND(K25&gt;0,J25&gt;0),DATE(2026,10,20)+INT(J25/(K25/7)),"")</f>
        <v/>
      </c>
      <c r="M25" s="2">
        <f>IF(J25&lt;=0,"used up",IF(L25="","on track",IF(L25&lt;G25-7,"runs out early","on track")))</f>
        <v/>
      </c>
    </row>
    <row r="26">
      <c r="A26" s="2" t="inlineStr">
        <is>
          <t>095755131</t>
        </is>
      </c>
      <c r="B26" s="2" t="inlineStr">
        <is>
          <t>Ramirez Yolanda</t>
        </is>
      </c>
      <c r="C26" s="2" t="inlineStr">
        <is>
          <t>Superior HealthPlan</t>
        </is>
      </c>
      <c r="D26" s="2" t="inlineStr">
        <is>
          <t>PA26019</t>
        </is>
      </c>
      <c r="E26" s="2" t="inlineStr">
        <is>
          <t>S5125</t>
        </is>
      </c>
      <c r="F26" s="7" t="n">
        <v>46169</v>
      </c>
      <c r="G26" s="7" t="n">
        <v>46348</v>
      </c>
      <c r="H26" s="2" t="n">
        <v>1664</v>
      </c>
      <c r="I26" s="2" t="n">
        <v>965</v>
      </c>
      <c r="J26" s="2">
        <f>H26-I26</f>
        <v/>
      </c>
      <c r="K26" s="2" t="n">
        <v>55.5</v>
      </c>
      <c r="L26" s="7">
        <f>IF(AND(K26&gt;0,J26&gt;0),DATE(2026,10,20)+INT(J26/(K26/7)),"")</f>
        <v/>
      </c>
      <c r="M26" s="2">
        <f>IF(J26&lt;=0,"used up",IF(L26="","on track",IF(L26&lt;G26-7,"runs out early","on track")))</f>
        <v/>
      </c>
    </row>
    <row r="27">
      <c r="A27" s="2" t="inlineStr">
        <is>
          <t>607529170</t>
        </is>
      </c>
      <c r="B27" s="2" t="inlineStr">
        <is>
          <t>Gomez Helen</t>
        </is>
      </c>
      <c r="C27" s="2" t="inlineStr">
        <is>
          <t>Superior HealthPlan</t>
        </is>
      </c>
      <c r="D27" s="2" t="inlineStr">
        <is>
          <t>PA26008</t>
        </is>
      </c>
      <c r="E27" s="2" t="inlineStr">
        <is>
          <t>S5125</t>
        </is>
      </c>
      <c r="F27" s="7" t="n">
        <v>46156</v>
      </c>
      <c r="G27" s="7" t="n">
        <v>46335</v>
      </c>
      <c r="H27" s="2" t="n">
        <v>2080</v>
      </c>
      <c r="I27" s="2" t="n">
        <v>1184</v>
      </c>
      <c r="J27" s="2">
        <f>H27-I27</f>
        <v/>
      </c>
      <c r="K27" s="2" t="n">
        <v>70.5</v>
      </c>
      <c r="L27" s="7">
        <f>IF(AND(K27&gt;0,J27&gt;0),DATE(2026,10,20)+INT(J27/(K27/7)),"")</f>
        <v/>
      </c>
      <c r="M27" s="2">
        <f>IF(J27&lt;=0,"used up",IF(L27="","on track",IF(L27&lt;G27-7,"runs out early","on track")))</f>
        <v/>
      </c>
    </row>
    <row r="28">
      <c r="A28" s="2" t="inlineStr">
        <is>
          <t>048044576</t>
        </is>
      </c>
      <c r="B28" s="2" t="inlineStr">
        <is>
          <t>Harris Helen</t>
        </is>
      </c>
      <c r="C28" s="2" t="inlineStr">
        <is>
          <t>Superior HealthPlan</t>
        </is>
      </c>
      <c r="D28" s="2" t="inlineStr">
        <is>
          <t>PA26162</t>
        </is>
      </c>
      <c r="E28" s="2" t="inlineStr">
        <is>
          <t>S5125</t>
        </is>
      </c>
      <c r="F28" s="7" t="n">
        <v>46172</v>
      </c>
      <c r="G28" s="7" t="n">
        <v>46351</v>
      </c>
      <c r="H28" s="2" t="n">
        <v>2080</v>
      </c>
      <c r="I28" s="2" t="n">
        <v>1184</v>
      </c>
      <c r="J28" s="2">
        <f>H28-I28</f>
        <v/>
      </c>
      <c r="K28" s="2" t="n">
        <v>69.8</v>
      </c>
      <c r="L28" s="7">
        <f>IF(AND(K28&gt;0,J28&gt;0),DATE(2026,10,20)+INT(J28/(K28/7)),"")</f>
        <v/>
      </c>
      <c r="M28" s="2">
        <f>IF(J28&lt;=0,"used up",IF(L28="","on track",IF(L28&lt;G28-7,"runs out early","on track")))</f>
        <v/>
      </c>
    </row>
    <row r="29">
      <c r="A29" s="2" t="inlineStr">
        <is>
          <t>399752882</t>
        </is>
      </c>
      <c r="B29" s="2" t="inlineStr">
        <is>
          <t>Martin Arthur</t>
        </is>
      </c>
      <c r="C29" s="2" t="inlineStr">
        <is>
          <t>Superior HealthPlan</t>
        </is>
      </c>
      <c r="D29" s="2" t="inlineStr">
        <is>
          <t>PA26022</t>
        </is>
      </c>
      <c r="E29" s="2" t="inlineStr">
        <is>
          <t>S5125</t>
        </is>
      </c>
      <c r="F29" s="7" t="n">
        <v>46155</v>
      </c>
      <c r="G29" s="7" t="n">
        <v>46334</v>
      </c>
      <c r="H29" s="2" t="n">
        <v>1248</v>
      </c>
      <c r="I29" s="2" t="n">
        <v>713</v>
      </c>
      <c r="J29" s="2">
        <f>H29-I29</f>
        <v/>
      </c>
      <c r="K29" s="2" t="n">
        <v>41.8</v>
      </c>
      <c r="L29" s="7">
        <f>IF(AND(K29&gt;0,J29&gt;0),DATE(2026,10,20)+INT(J29/(K29/7)),"")</f>
        <v/>
      </c>
      <c r="M29" s="2">
        <f>IF(J29&lt;=0,"used up",IF(L29="","on track",IF(L29&lt;G29-7,"runs out early","on track")))</f>
        <v/>
      </c>
    </row>
    <row r="30">
      <c r="A30" s="2" t="inlineStr">
        <is>
          <t>478383064</t>
        </is>
      </c>
      <c r="B30" s="2" t="inlineStr">
        <is>
          <t>Taylor Eugene</t>
        </is>
      </c>
      <c r="C30" s="2" t="inlineStr">
        <is>
          <t>Superior HealthPlan</t>
        </is>
      </c>
      <c r="D30" s="2" t="inlineStr">
        <is>
          <t>PA26071</t>
        </is>
      </c>
      <c r="E30" s="2" t="inlineStr">
        <is>
          <t>S5125</t>
        </is>
      </c>
      <c r="F30" s="7" t="n">
        <v>46172</v>
      </c>
      <c r="G30" s="7" t="n">
        <v>46351</v>
      </c>
      <c r="H30" s="2" t="n">
        <v>1456</v>
      </c>
      <c r="I30" s="2" t="n">
        <v>833</v>
      </c>
      <c r="J30" s="2">
        <f>H30-I30</f>
        <v/>
      </c>
      <c r="K30" s="2" t="n">
        <v>48.5</v>
      </c>
      <c r="L30" s="7">
        <f>IF(AND(K30&gt;0,J30&gt;0),DATE(2026,10,20)+INT(J30/(K30/7)),"")</f>
        <v/>
      </c>
      <c r="M30" s="2">
        <f>IF(J30&lt;=0,"used up",IF(L30="","on track",IF(L30&lt;G30-7,"runs out early","on track")))</f>
        <v/>
      </c>
    </row>
    <row r="31">
      <c r="A31" s="2" t="inlineStr">
        <is>
          <t>835570636</t>
        </is>
      </c>
      <c r="B31" s="2" t="inlineStr">
        <is>
          <t>Jackson Dorothy</t>
        </is>
      </c>
      <c r="C31" s="2" t="inlineStr">
        <is>
          <t>Superior HealthPlan</t>
        </is>
      </c>
      <c r="D31" s="2" t="inlineStr">
        <is>
          <t>PA26079</t>
        </is>
      </c>
      <c r="E31" s="2" t="inlineStr">
        <is>
          <t>S5125</t>
        </is>
      </c>
      <c r="F31" s="7" t="n">
        <v>46158</v>
      </c>
      <c r="G31" s="7" t="n">
        <v>46337</v>
      </c>
      <c r="H31" s="2" t="n">
        <v>1092</v>
      </c>
      <c r="I31" s="2" t="n">
        <v>630</v>
      </c>
      <c r="J31" s="2">
        <f>H31-I31</f>
        <v/>
      </c>
      <c r="K31" s="2" t="n">
        <v>36.2</v>
      </c>
      <c r="L31" s="7">
        <f>IF(AND(K31&gt;0,J31&gt;0),DATE(2026,10,20)+INT(J31/(K31/7)),"")</f>
        <v/>
      </c>
      <c r="M31" s="2">
        <f>IF(J31&lt;=0,"used up",IF(L31="","on track",IF(L31&lt;G31-7,"runs out early","on track")))</f>
        <v/>
      </c>
    </row>
    <row r="32">
      <c r="A32" s="2" t="inlineStr">
        <is>
          <t>842329394</t>
        </is>
      </c>
      <c r="B32" s="2" t="inlineStr">
        <is>
          <t>Brown John</t>
        </is>
      </c>
      <c r="C32" s="2" t="inlineStr">
        <is>
          <t>Superior HealthPlan</t>
        </is>
      </c>
      <c r="D32" s="2" t="inlineStr">
        <is>
          <t>PA26198</t>
        </is>
      </c>
      <c r="E32" s="2" t="inlineStr">
        <is>
          <t>S5125</t>
        </is>
      </c>
      <c r="F32" s="7" t="n">
        <v>46136</v>
      </c>
      <c r="G32" s="7" t="n">
        <v>46315</v>
      </c>
      <c r="H32" s="2" t="n">
        <v>1248</v>
      </c>
      <c r="I32" s="2" t="n">
        <v>710</v>
      </c>
      <c r="J32" s="2">
        <f>H32-I32</f>
        <v/>
      </c>
      <c r="K32" s="2" t="n">
        <v>42.2</v>
      </c>
      <c r="L32" s="7">
        <f>IF(AND(K32&gt;0,J32&gt;0),DATE(2026,10,20)+INT(J32/(K32/7)),"")</f>
        <v/>
      </c>
      <c r="M32" s="2">
        <f>IF(J32&lt;=0,"used up",IF(L32="","on track",IF(L32&lt;G32-7,"runs out early","on track")))</f>
        <v/>
      </c>
    </row>
    <row r="33">
      <c r="A33" s="2" t="inlineStr">
        <is>
          <t>944318024</t>
        </is>
      </c>
      <c r="B33" s="2" t="inlineStr">
        <is>
          <t>Harris Earl</t>
        </is>
      </c>
      <c r="C33" s="2" t="inlineStr">
        <is>
          <t>Wellpoint Texas</t>
        </is>
      </c>
      <c r="D33" s="2" t="inlineStr">
        <is>
          <t>PA26123</t>
        </is>
      </c>
      <c r="E33" s="2" t="inlineStr">
        <is>
          <t>S5125</t>
        </is>
      </c>
      <c r="F33" s="7" t="n">
        <v>46157</v>
      </c>
      <c r="G33" s="7" t="n">
        <v>46336</v>
      </c>
      <c r="H33" s="2" t="n">
        <v>1664</v>
      </c>
      <c r="I33" s="2" t="n">
        <v>950</v>
      </c>
      <c r="J33" s="2">
        <f>H33-I33</f>
        <v/>
      </c>
      <c r="K33" s="2" t="n">
        <v>55.8</v>
      </c>
      <c r="L33" s="7">
        <f>IF(AND(K33&gt;0,J33&gt;0),DATE(2026,10,20)+INT(J33/(K33/7)),"")</f>
        <v/>
      </c>
      <c r="M33" s="2">
        <f>IF(J33&lt;=0,"used up",IF(L33="","on track",IF(L33&lt;G33-7,"runs out early","on track")))</f>
        <v/>
      </c>
    </row>
    <row r="34">
      <c r="A34" s="2" t="inlineStr">
        <is>
          <t>005520340</t>
        </is>
      </c>
      <c r="B34" s="2" t="inlineStr">
        <is>
          <t>Hall Mildred</t>
        </is>
      </c>
      <c r="C34" s="2" t="inlineStr">
        <is>
          <t>Molina Healthcare of Texas</t>
        </is>
      </c>
      <c r="D34" s="2" t="inlineStr">
        <is>
          <t>PA26093</t>
        </is>
      </c>
      <c r="E34" s="2" t="inlineStr">
        <is>
          <t>S5125</t>
        </is>
      </c>
      <c r="F34" s="7" t="n">
        <v>46155</v>
      </c>
      <c r="G34" s="7" t="n">
        <v>46334</v>
      </c>
      <c r="H34" s="2" t="n">
        <v>1456</v>
      </c>
      <c r="I34" s="2" t="n">
        <v>827</v>
      </c>
      <c r="J34" s="2">
        <f>H34-I34</f>
        <v/>
      </c>
      <c r="K34" s="2" t="n">
        <v>48.8</v>
      </c>
      <c r="L34" s="7">
        <f>IF(AND(K34&gt;0,J34&gt;0),DATE(2026,10,20)+INT(J34/(K34/7)),"")</f>
        <v/>
      </c>
      <c r="M34" s="2">
        <f>IF(J34&lt;=0,"used up",IF(L34="","on track",IF(L34&lt;G34-7,"runs out early","on track")))</f>
        <v/>
      </c>
    </row>
    <row r="35">
      <c r="A35" s="2" t="inlineStr">
        <is>
          <t>039624595</t>
        </is>
      </c>
      <c r="B35" s="2" t="inlineStr">
        <is>
          <t>Johnson Ernesto</t>
        </is>
      </c>
      <c r="C35" s="2" t="inlineStr">
        <is>
          <t>Molina Healthcare of Texas</t>
        </is>
      </c>
      <c r="D35" s="2" t="inlineStr">
        <is>
          <t>PA26013</t>
        </is>
      </c>
      <c r="E35" s="2" t="inlineStr">
        <is>
          <t>S5125</t>
        </is>
      </c>
      <c r="F35" s="7" t="n">
        <v>46142</v>
      </c>
      <c r="G35" s="7" t="n">
        <v>46321</v>
      </c>
      <c r="H35" s="2" t="n">
        <v>1248</v>
      </c>
      <c r="I35" s="2" t="n">
        <v>711</v>
      </c>
      <c r="J35" s="2">
        <f>H35-I35</f>
        <v/>
      </c>
      <c r="K35" s="2" t="n">
        <v>41.5</v>
      </c>
      <c r="L35" s="7">
        <f>IF(AND(K35&gt;0,J35&gt;0),DATE(2026,10,20)+INT(J35/(K35/7)),"")</f>
        <v/>
      </c>
      <c r="M35" s="2">
        <f>IF(J35&lt;=0,"used up",IF(L35="","on track",IF(L35&lt;G35-7,"runs out early","on track")))</f>
        <v/>
      </c>
    </row>
    <row r="36">
      <c r="A36" s="2" t="inlineStr">
        <is>
          <t>090294963</t>
        </is>
      </c>
      <c r="B36" s="2" t="inlineStr">
        <is>
          <t>Chavez Ernesto</t>
        </is>
      </c>
      <c r="C36" s="2" t="inlineStr">
        <is>
          <t>Molina Healthcare of Texas</t>
        </is>
      </c>
      <c r="D36" s="2" t="inlineStr">
        <is>
          <t>PA26177</t>
        </is>
      </c>
      <c r="E36" s="2" t="inlineStr">
        <is>
          <t>S5125</t>
        </is>
      </c>
      <c r="F36" s="7" t="n">
        <v>46166</v>
      </c>
      <c r="G36" s="7" t="n">
        <v>46345</v>
      </c>
      <c r="H36" s="2" t="n">
        <v>2184</v>
      </c>
      <c r="I36" s="2" t="n">
        <v>1243</v>
      </c>
      <c r="J36" s="2">
        <f>H36-I36</f>
        <v/>
      </c>
      <c r="K36" s="2" t="n">
        <v>72.5</v>
      </c>
      <c r="L36" s="7">
        <f>IF(AND(K36&gt;0,J36&gt;0),DATE(2026,10,20)+INT(J36/(K36/7)),"")</f>
        <v/>
      </c>
      <c r="M36" s="2">
        <f>IF(J36&lt;=0,"used up",IF(L36="","on track",IF(L36&lt;G36-7,"runs out early","on track")))</f>
        <v/>
      </c>
    </row>
    <row r="37">
      <c r="A37" s="2" t="inlineStr">
        <is>
          <t>936732213</t>
        </is>
      </c>
      <c r="B37" s="2" t="inlineStr">
        <is>
          <t>Anderson Betty</t>
        </is>
      </c>
      <c r="C37" s="2" t="inlineStr">
        <is>
          <t>Molina Healthcare of Texas</t>
        </is>
      </c>
      <c r="D37" s="2" t="inlineStr">
        <is>
          <t>PA26151</t>
        </is>
      </c>
      <c r="E37" s="2" t="inlineStr">
        <is>
          <t>S5125</t>
        </is>
      </c>
      <c r="F37" s="7" t="n">
        <v>46195</v>
      </c>
      <c r="G37" s="7" t="n">
        <v>46374</v>
      </c>
      <c r="H37" s="2" t="n">
        <v>1664</v>
      </c>
      <c r="I37" s="2" t="n">
        <v>953</v>
      </c>
      <c r="J37" s="2">
        <f>H37-I37</f>
        <v/>
      </c>
      <c r="K37" s="2" t="n">
        <v>55.2</v>
      </c>
      <c r="L37" s="7">
        <f>IF(AND(K37&gt;0,J37&gt;0),DATE(2026,10,20)+INT(J37/(K37/7)),"")</f>
        <v/>
      </c>
      <c r="M37" s="2">
        <f>IF(J37&lt;=0,"used up",IF(L37="","on track",IF(L37&lt;G37-7,"runs out early","on track")))</f>
        <v/>
      </c>
    </row>
    <row r="38">
      <c r="A38" s="2" t="inlineStr">
        <is>
          <t>155635695</t>
        </is>
      </c>
      <c r="B38" s="2" t="inlineStr">
        <is>
          <t>White Linda</t>
        </is>
      </c>
      <c r="C38" s="2" t="inlineStr">
        <is>
          <t>Wellpoint Texas</t>
        </is>
      </c>
      <c r="D38" s="2" t="inlineStr">
        <is>
          <t>PA26205</t>
        </is>
      </c>
      <c r="E38" s="2" t="inlineStr">
        <is>
          <t>S5125</t>
        </is>
      </c>
      <c r="F38" s="7" t="n">
        <v>46143</v>
      </c>
      <c r="G38" s="7" t="n">
        <v>46322</v>
      </c>
      <c r="H38" s="2" t="n">
        <v>1092</v>
      </c>
      <c r="I38" s="2" t="n">
        <v>616</v>
      </c>
      <c r="J38" s="2">
        <f>H38-I38</f>
        <v/>
      </c>
      <c r="K38" s="2" t="n">
        <v>36.2</v>
      </c>
      <c r="L38" s="7">
        <f>IF(AND(K38&gt;0,J38&gt;0),DATE(2026,10,20)+INT(J38/(K38/7)),"")</f>
        <v/>
      </c>
      <c r="M38" s="2">
        <f>IF(J38&lt;=0,"used up",IF(L38="","on track",IF(L38&lt;G38-7,"runs out early","on track")))</f>
        <v/>
      </c>
    </row>
    <row r="39">
      <c r="A39" s="2" t="inlineStr">
        <is>
          <t>990257974</t>
        </is>
      </c>
      <c r="B39" s="2" t="inlineStr">
        <is>
          <t>Moore Harold</t>
        </is>
      </c>
      <c r="C39" s="2" t="inlineStr">
        <is>
          <t>Wellpoint Texas</t>
        </is>
      </c>
      <c r="D39" s="2" t="inlineStr">
        <is>
          <t>PA26159</t>
        </is>
      </c>
      <c r="E39" s="2" t="inlineStr">
        <is>
          <t>S5125</t>
        </is>
      </c>
      <c r="F39" s="7" t="n">
        <v>46183</v>
      </c>
      <c r="G39" s="7" t="n">
        <v>46362</v>
      </c>
      <c r="H39" s="2" t="n">
        <v>1820</v>
      </c>
      <c r="I39" s="2" t="n">
        <v>1031</v>
      </c>
      <c r="J39" s="2">
        <f>H39-I39</f>
        <v/>
      </c>
      <c r="K39" s="2" t="n">
        <v>60.5</v>
      </c>
      <c r="L39" s="7">
        <f>IF(AND(K39&gt;0,J39&gt;0),DATE(2026,10,20)+INT(J39/(K39/7)),"")</f>
        <v/>
      </c>
      <c r="M39" s="2">
        <f>IF(J39&lt;=0,"used up",IF(L39="","on track",IF(L39&lt;G39-7,"runs out early","on track")))</f>
        <v/>
      </c>
    </row>
    <row r="40">
      <c r="A40" s="2" t="inlineStr">
        <is>
          <t>038519783</t>
        </is>
      </c>
      <c r="B40" s="2" t="inlineStr">
        <is>
          <t>Ortiz Gloria</t>
        </is>
      </c>
      <c r="C40" s="2" t="inlineStr">
        <is>
          <t>UnitedHealthcare Community Plan</t>
        </is>
      </c>
      <c r="D40" s="2" t="inlineStr">
        <is>
          <t>PA26148</t>
        </is>
      </c>
      <c r="E40" s="2" t="inlineStr">
        <is>
          <t>S5125</t>
        </is>
      </c>
      <c r="F40" s="7" t="n">
        <v>46139</v>
      </c>
      <c r="G40" s="7" t="n">
        <v>46318</v>
      </c>
      <c r="H40" s="2" t="n">
        <v>1092</v>
      </c>
      <c r="I40" s="2" t="n">
        <v>615</v>
      </c>
      <c r="J40" s="2">
        <f>H40-I40</f>
        <v/>
      </c>
      <c r="K40" s="2" t="n">
        <v>36.2</v>
      </c>
      <c r="L40" s="7">
        <f>IF(AND(K40&gt;0,J40&gt;0),DATE(2026,10,20)+INT(J40/(K40/7)),"")</f>
        <v/>
      </c>
      <c r="M40" s="2">
        <f>IF(J40&lt;=0,"used up",IF(L40="","on track",IF(L40&lt;G40-7,"runs out early","on track")))</f>
        <v/>
      </c>
    </row>
    <row r="41">
      <c r="A41" s="2" t="inlineStr">
        <is>
          <t>411440242</t>
        </is>
      </c>
      <c r="B41" s="2" t="inlineStr">
        <is>
          <t>Jones Patricia</t>
        </is>
      </c>
      <c r="C41" s="2" t="inlineStr">
        <is>
          <t>Wellpoint Texas</t>
        </is>
      </c>
      <c r="D41" s="2" t="inlineStr">
        <is>
          <t>PA26033</t>
        </is>
      </c>
      <c r="E41" s="2" t="inlineStr">
        <is>
          <t>S5125</t>
        </is>
      </c>
      <c r="F41" s="7" t="n">
        <v>46165</v>
      </c>
      <c r="G41" s="7" t="n">
        <v>46344</v>
      </c>
      <c r="H41" s="2" t="n">
        <v>1820</v>
      </c>
      <c r="I41" s="2" t="n">
        <v>1028</v>
      </c>
      <c r="J41" s="2">
        <f>H41-I41</f>
        <v/>
      </c>
      <c r="K41" s="2" t="n">
        <v>60.2</v>
      </c>
      <c r="L41" s="7">
        <f>IF(AND(K41&gt;0,J41&gt;0),DATE(2026,10,20)+INT(J41/(K41/7)),"")</f>
        <v/>
      </c>
      <c r="M41" s="2">
        <f>IF(J41&lt;=0,"used up",IF(L41="","on track",IF(L41&lt;G41-7,"runs out early","on track")))</f>
        <v/>
      </c>
    </row>
    <row r="42">
      <c r="A42" s="2" t="inlineStr">
        <is>
          <t>041805788</t>
        </is>
      </c>
      <c r="B42" s="2" t="inlineStr">
        <is>
          <t>Gomez Carmen</t>
        </is>
      </c>
      <c r="C42" s="2" t="inlineStr">
        <is>
          <t>Molina Healthcare of Texas</t>
        </is>
      </c>
      <c r="D42" s="2" t="inlineStr">
        <is>
          <t>PA26111</t>
        </is>
      </c>
      <c r="E42" s="2" t="inlineStr">
        <is>
          <t>S5125</t>
        </is>
      </c>
      <c r="F42" s="7" t="n">
        <v>46156</v>
      </c>
      <c r="G42" s="7" t="n">
        <v>46335</v>
      </c>
      <c r="H42" s="2" t="n">
        <v>1092</v>
      </c>
      <c r="I42" s="2" t="n">
        <v>607</v>
      </c>
      <c r="J42" s="2">
        <f>H42-I42</f>
        <v/>
      </c>
      <c r="K42" s="2" t="n">
        <v>36</v>
      </c>
      <c r="L42" s="7">
        <f>IF(AND(K42&gt;0,J42&gt;0),DATE(2026,10,20)+INT(J42/(K42/7)),"")</f>
        <v/>
      </c>
      <c r="M42" s="2">
        <f>IF(J42&lt;=0,"used up",IF(L42="","on track",IF(L42&lt;G42-7,"runs out early","on track")))</f>
        <v/>
      </c>
    </row>
    <row r="43">
      <c r="A43" s="2" t="inlineStr">
        <is>
          <t>637760207</t>
        </is>
      </c>
      <c r="B43" s="2" t="inlineStr">
        <is>
          <t>Taylor Frances</t>
        </is>
      </c>
      <c r="C43" s="2" t="inlineStr">
        <is>
          <t>UnitedHealthcare Community Plan</t>
        </is>
      </c>
      <c r="D43" s="2" t="inlineStr">
        <is>
          <t>PA26054</t>
        </is>
      </c>
      <c r="E43" s="2" t="inlineStr">
        <is>
          <t>S5125</t>
        </is>
      </c>
      <c r="F43" s="7" t="n">
        <v>46162</v>
      </c>
      <c r="G43" s="7" t="n">
        <v>46341</v>
      </c>
      <c r="H43" s="2" t="n">
        <v>2184</v>
      </c>
      <c r="I43" s="2" t="n">
        <v>1223</v>
      </c>
      <c r="J43" s="2">
        <f>H43-I43</f>
        <v/>
      </c>
      <c r="K43" s="2" t="n">
        <v>71.5</v>
      </c>
      <c r="L43" s="7">
        <f>IF(AND(K43&gt;0,J43&gt;0),DATE(2026,10,20)+INT(J43/(K43/7)),"")</f>
        <v/>
      </c>
      <c r="M43" s="2">
        <f>IF(J43&lt;=0,"used up",IF(L43="","on track",IF(L43&lt;G43-7,"runs out early","on track")))</f>
        <v/>
      </c>
    </row>
    <row r="44">
      <c r="A44" s="2" t="inlineStr">
        <is>
          <t>713412524</t>
        </is>
      </c>
      <c r="B44" s="2" t="inlineStr">
        <is>
          <t>Hernandez Carmen</t>
        </is>
      </c>
      <c r="C44" s="2" t="inlineStr">
        <is>
          <t>Wellpoint Texas</t>
        </is>
      </c>
      <c r="D44" s="2" t="inlineStr">
        <is>
          <t>PA26030</t>
        </is>
      </c>
      <c r="E44" s="2" t="inlineStr">
        <is>
          <t>S5125</t>
        </is>
      </c>
      <c r="F44" s="7" t="n">
        <v>46156</v>
      </c>
      <c r="G44" s="7" t="n">
        <v>46335</v>
      </c>
      <c r="H44" s="2" t="n">
        <v>1872</v>
      </c>
      <c r="I44" s="2" t="n">
        <v>1033</v>
      </c>
      <c r="J44" s="2">
        <f>H44-I44</f>
        <v/>
      </c>
      <c r="K44" s="2" t="n">
        <v>61</v>
      </c>
      <c r="L44" s="7">
        <f>IF(AND(K44&gt;0,J44&gt;0),DATE(2026,10,20)+INT(J44/(K44/7)),"")</f>
        <v/>
      </c>
      <c r="M44" s="2">
        <f>IF(J44&lt;=0,"used up",IF(L44="","on track",IF(L44&lt;G44-7,"runs out early","on track")))</f>
        <v/>
      </c>
    </row>
    <row r="45">
      <c r="A45" s="2" t="inlineStr">
        <is>
          <t>067172314</t>
        </is>
      </c>
      <c r="B45" s="2" t="inlineStr">
        <is>
          <t>Garcia Evelyn</t>
        </is>
      </c>
      <c r="C45" s="2" t="inlineStr">
        <is>
          <t>Superior HealthPlan</t>
        </is>
      </c>
      <c r="D45" s="2" t="inlineStr">
        <is>
          <t>PA26121</t>
        </is>
      </c>
      <c r="E45" s="2" t="inlineStr">
        <is>
          <t>S5125</t>
        </is>
      </c>
      <c r="F45" s="7" t="n">
        <v>46149</v>
      </c>
      <c r="G45" s="7" t="n">
        <v>46328</v>
      </c>
      <c r="H45" s="2" t="n">
        <v>780</v>
      </c>
      <c r="I45" s="2" t="n">
        <v>423</v>
      </c>
      <c r="J45" s="2">
        <f>H45-I45</f>
        <v/>
      </c>
      <c r="K45" s="2" t="n">
        <v>25</v>
      </c>
      <c r="L45" s="7">
        <f>IF(AND(K45&gt;0,J45&gt;0),DATE(2026,10,20)+INT(J45/(K45/7)),"")</f>
        <v/>
      </c>
      <c r="M45" s="2">
        <f>IF(J45&lt;=0,"used up",IF(L45="","on track",IF(L45&lt;G45-7,"runs out early","on track")))</f>
        <v/>
      </c>
    </row>
    <row r="46">
      <c r="A46" s="2" t="inlineStr">
        <is>
          <t>018746331</t>
        </is>
      </c>
      <c r="B46" s="2" t="inlineStr">
        <is>
          <t>Johnson Yolanda</t>
        </is>
      </c>
      <c r="C46" s="2" t="inlineStr">
        <is>
          <t>Molina Healthcare of Texas</t>
        </is>
      </c>
      <c r="D46" s="2" t="inlineStr">
        <is>
          <t>PA26052</t>
        </is>
      </c>
      <c r="E46" s="2" t="inlineStr">
        <is>
          <t>S5125</t>
        </is>
      </c>
      <c r="F46" s="7" t="n">
        <v>46161</v>
      </c>
      <c r="G46" s="7" t="n">
        <v>46340</v>
      </c>
      <c r="H46" s="2" t="n">
        <v>1248</v>
      </c>
      <c r="I46" s="2" t="n">
        <v>677</v>
      </c>
      <c r="J46" s="2">
        <f>H46-I46</f>
        <v/>
      </c>
      <c r="K46" s="2" t="n">
        <v>39.8</v>
      </c>
      <c r="L46" s="7">
        <f>IF(AND(K46&gt;0,J46&gt;0),DATE(2026,10,20)+INT(J46/(K46/7)),"")</f>
        <v/>
      </c>
      <c r="M46" s="2">
        <f>IF(J46&lt;=0,"used up",IF(L46="","on track",IF(L46&lt;G46-7,"runs out early","on track")))</f>
        <v/>
      </c>
    </row>
    <row r="47">
      <c r="A47" s="2" t="inlineStr">
        <is>
          <t>056405440</t>
        </is>
      </c>
      <c r="B47" s="2" t="inlineStr">
        <is>
          <t>Wilson Barbara</t>
        </is>
      </c>
      <c r="C47" s="2" t="inlineStr">
        <is>
          <t>UnitedHealthcare Community Plan</t>
        </is>
      </c>
      <c r="D47" s="2" t="inlineStr">
        <is>
          <t>PA26131</t>
        </is>
      </c>
      <c r="E47" s="2" t="inlineStr">
        <is>
          <t>S5125</t>
        </is>
      </c>
      <c r="F47" s="7" t="n">
        <v>46211</v>
      </c>
      <c r="G47" s="7" t="n">
        <v>46390</v>
      </c>
      <c r="H47" s="2" t="n">
        <v>2340</v>
      </c>
      <c r="I47" s="2" t="n">
        <v>1180</v>
      </c>
      <c r="J47" s="2">
        <f>H47-I47</f>
        <v/>
      </c>
      <c r="K47" s="2" t="n">
        <v>80.5</v>
      </c>
      <c r="L47" s="7">
        <f>IF(AND(K47&gt;0,J47&gt;0),DATE(2026,10,20)+INT(J47/(K47/7)),"")</f>
        <v/>
      </c>
      <c r="M47" s="2">
        <f>IF(J47&lt;=0,"used up",IF(L47="","on track",IF(L47&lt;G47-7,"runs out early","on track")))</f>
        <v/>
      </c>
    </row>
    <row r="48">
      <c r="A48" s="2" t="inlineStr">
        <is>
          <t>086201913</t>
        </is>
      </c>
      <c r="B48" s="2" t="inlineStr">
        <is>
          <t>Brown Frances</t>
        </is>
      </c>
      <c r="C48" s="2" t="inlineStr">
        <is>
          <t>Superior HealthPlan</t>
        </is>
      </c>
      <c r="D48" s="2" t="inlineStr">
        <is>
          <t>PA26107</t>
        </is>
      </c>
      <c r="E48" s="2" t="inlineStr">
        <is>
          <t>S5125</t>
        </is>
      </c>
      <c r="F48" s="7" t="n">
        <v>46144</v>
      </c>
      <c r="G48" s="7" t="n">
        <v>46323</v>
      </c>
      <c r="H48" s="2" t="n">
        <v>1872</v>
      </c>
      <c r="I48" s="2" t="n">
        <v>1020</v>
      </c>
      <c r="J48" s="2">
        <f>H48-I48</f>
        <v/>
      </c>
      <c r="K48" s="2" t="n">
        <v>59.5</v>
      </c>
      <c r="L48" s="7">
        <f>IF(AND(K48&gt;0,J48&gt;0),DATE(2026,10,20)+INT(J48/(K48/7)),"")</f>
        <v/>
      </c>
      <c r="M48" s="2">
        <f>IF(J48&lt;=0,"used up",IF(L48="","on track",IF(L48&lt;G48-7,"runs out early","on track")))</f>
        <v/>
      </c>
    </row>
    <row r="49">
      <c r="A49" s="2" t="inlineStr">
        <is>
          <t>142924875</t>
        </is>
      </c>
      <c r="B49" s="2" t="inlineStr">
        <is>
          <t>Rodriguez Billy</t>
        </is>
      </c>
      <c r="C49" s="2" t="inlineStr">
        <is>
          <t>Molina Healthcare of Texas</t>
        </is>
      </c>
      <c r="D49" s="2" t="inlineStr">
        <is>
          <t>PA26180</t>
        </is>
      </c>
      <c r="E49" s="2" t="inlineStr">
        <is>
          <t>S5125</t>
        </is>
      </c>
      <c r="F49" s="7" t="n">
        <v>46207</v>
      </c>
      <c r="G49" s="7" t="n">
        <v>46386</v>
      </c>
      <c r="H49" s="2" t="n">
        <v>2496</v>
      </c>
      <c r="I49" s="2" t="n">
        <v>1291</v>
      </c>
      <c r="J49" s="2">
        <f>H49-I49</f>
        <v/>
      </c>
      <c r="K49" s="2" t="n">
        <v>83.2</v>
      </c>
      <c r="L49" s="7">
        <f>IF(AND(K49&gt;0,J49&gt;0),DATE(2026,10,20)+INT(J49/(K49/7)),"")</f>
        <v/>
      </c>
      <c r="M49" s="2">
        <f>IF(J49&lt;=0,"used up",IF(L49="","on track",IF(L49&lt;G49-7,"runs out early","on track")))</f>
        <v/>
      </c>
    </row>
    <row r="50">
      <c r="A50" s="2" t="inlineStr">
        <is>
          <t>861125651</t>
        </is>
      </c>
      <c r="B50" s="2" t="inlineStr">
        <is>
          <t>Martin Ernesto</t>
        </is>
      </c>
      <c r="C50" s="2" t="inlineStr">
        <is>
          <t>Wellpoint Texas</t>
        </is>
      </c>
      <c r="D50" s="2" t="inlineStr">
        <is>
          <t>PA26106</t>
        </is>
      </c>
      <c r="E50" s="2" t="inlineStr">
        <is>
          <t>S5125</t>
        </is>
      </c>
      <c r="F50" s="7" t="n">
        <v>46180</v>
      </c>
      <c r="G50" s="7" t="n">
        <v>46359</v>
      </c>
      <c r="H50" s="2" t="n">
        <v>780</v>
      </c>
      <c r="I50" s="2" t="n">
        <v>421</v>
      </c>
      <c r="J50" s="2">
        <f>H50-I50</f>
        <v/>
      </c>
      <c r="K50" s="2" t="n">
        <v>24.5</v>
      </c>
      <c r="L50" s="7">
        <f>IF(AND(K50&gt;0,J50&gt;0),DATE(2026,10,20)+INT(J50/(K50/7)),"")</f>
        <v/>
      </c>
      <c r="M50" s="2">
        <f>IF(J50&lt;=0,"used up",IF(L50="","on track",IF(L50&lt;G50-7,"runs out early","on track")))</f>
        <v/>
      </c>
    </row>
    <row r="51">
      <c r="A51" s="2" t="inlineStr">
        <is>
          <t>087740000</t>
        </is>
      </c>
      <c r="B51" s="2" t="inlineStr">
        <is>
          <t>Brown Daniel</t>
        </is>
      </c>
      <c r="C51" s="2" t="inlineStr">
        <is>
          <t>Superior HealthPlan</t>
        </is>
      </c>
      <c r="D51" s="2" t="inlineStr">
        <is>
          <t>PA26174</t>
        </is>
      </c>
      <c r="E51" s="2" t="inlineStr">
        <is>
          <t>S5125</t>
        </is>
      </c>
      <c r="F51" s="7" t="n">
        <v>46214</v>
      </c>
      <c r="G51" s="7" t="n">
        <v>46393</v>
      </c>
      <c r="H51" s="2" t="n">
        <v>1404</v>
      </c>
      <c r="I51" s="2" t="n">
        <v>693</v>
      </c>
      <c r="J51" s="2">
        <f>H51-I51</f>
        <v/>
      </c>
      <c r="K51" s="2" t="n">
        <v>48</v>
      </c>
      <c r="L51" s="7">
        <f>IF(AND(K51&gt;0,J51&gt;0),DATE(2026,10,20)+INT(J51/(K51/7)),"")</f>
        <v/>
      </c>
      <c r="M51" s="2">
        <f>IF(J51&lt;=0,"used up",IF(L51="","on track",IF(L51&lt;G51-7,"runs out early","on track")))</f>
        <v/>
      </c>
    </row>
    <row r="52">
      <c r="A52" s="2" t="inlineStr">
        <is>
          <t>209832638</t>
        </is>
      </c>
      <c r="B52" s="2" t="inlineStr">
        <is>
          <t>Williams Rosa</t>
        </is>
      </c>
      <c r="C52" s="2" t="inlineStr">
        <is>
          <t>UnitedHealthcare Community Plan</t>
        </is>
      </c>
      <c r="D52" s="2" t="inlineStr">
        <is>
          <t>PA26120</t>
        </is>
      </c>
      <c r="E52" s="2" t="inlineStr">
        <is>
          <t>S5125</t>
        </is>
      </c>
      <c r="F52" s="7" t="n">
        <v>46182</v>
      </c>
      <c r="G52" s="7" t="n">
        <v>46361</v>
      </c>
      <c r="H52" s="2" t="n">
        <v>1560</v>
      </c>
      <c r="I52" s="2" t="n">
        <v>834</v>
      </c>
      <c r="J52" s="2">
        <f>H52-I52</f>
        <v/>
      </c>
      <c r="K52" s="2" t="n">
        <v>49.2</v>
      </c>
      <c r="L52" s="7">
        <f>IF(AND(K52&gt;0,J52&gt;0),DATE(2026,10,20)+INT(J52/(K52/7)),"")</f>
        <v/>
      </c>
      <c r="M52" s="2">
        <f>IF(J52&lt;=0,"used up",IF(L52="","on track",IF(L52&lt;G52-7,"runs out early","on track")))</f>
        <v/>
      </c>
    </row>
    <row r="53">
      <c r="A53" s="2" t="inlineStr">
        <is>
          <t>015708931</t>
        </is>
      </c>
      <c r="B53" s="2" t="inlineStr">
        <is>
          <t>Johnson Irma</t>
        </is>
      </c>
      <c r="C53" s="2" t="inlineStr">
        <is>
          <t>Molina Healthcare of Texas</t>
        </is>
      </c>
      <c r="D53" s="2" t="inlineStr">
        <is>
          <t>PA26132</t>
        </is>
      </c>
      <c r="E53" s="2" t="inlineStr">
        <is>
          <t>S5125</t>
        </is>
      </c>
      <c r="F53" s="7" t="n">
        <v>46150</v>
      </c>
      <c r="G53" s="7" t="n">
        <v>46329</v>
      </c>
      <c r="H53" s="2" t="n">
        <v>1300</v>
      </c>
      <c r="I53" s="2" t="n">
        <v>693</v>
      </c>
      <c r="J53" s="2">
        <f>H53-I53</f>
        <v/>
      </c>
      <c r="K53" s="2" t="n">
        <v>40.5</v>
      </c>
      <c r="L53" s="7">
        <f>IF(AND(K53&gt;0,J53&gt;0),DATE(2026,10,20)+INT(J53/(K53/7)),"")</f>
        <v/>
      </c>
      <c r="M53" s="2">
        <f>IF(J53&lt;=0,"used up",IF(L53="","on track",IF(L53&lt;G53-7,"runs out early","on track")))</f>
        <v/>
      </c>
    </row>
    <row r="54">
      <c r="A54" s="2" t="inlineStr">
        <is>
          <t>110397993</t>
        </is>
      </c>
      <c r="B54" s="2" t="inlineStr">
        <is>
          <t>Taylor Ruth</t>
        </is>
      </c>
      <c r="C54" s="2" t="inlineStr">
        <is>
          <t>Superior HealthPlan</t>
        </is>
      </c>
      <c r="D54" s="2" t="inlineStr">
        <is>
          <t>PA26184</t>
        </is>
      </c>
      <c r="E54" s="2" t="inlineStr">
        <is>
          <t>S5125</t>
        </is>
      </c>
      <c r="F54" s="7" t="n">
        <v>46147</v>
      </c>
      <c r="G54" s="7" t="n">
        <v>46326</v>
      </c>
      <c r="H54" s="2" t="n">
        <v>1300</v>
      </c>
      <c r="I54" s="2" t="n">
        <v>693</v>
      </c>
      <c r="J54" s="2">
        <f>H54-I54</f>
        <v/>
      </c>
      <c r="K54" s="2" t="n">
        <v>40.8</v>
      </c>
      <c r="L54" s="7">
        <f>IF(AND(K54&gt;0,J54&gt;0),DATE(2026,10,20)+INT(J54/(K54/7)),"")</f>
        <v/>
      </c>
      <c r="M54" s="2">
        <f>IF(J54&lt;=0,"used up",IF(L54="","on track",IF(L54&lt;G54-7,"runs out early","on track")))</f>
        <v/>
      </c>
    </row>
    <row r="55">
      <c r="A55" s="2" t="inlineStr">
        <is>
          <t>437761740</t>
        </is>
      </c>
      <c r="B55" s="2" t="inlineStr">
        <is>
          <t>Moore Gloria</t>
        </is>
      </c>
      <c r="C55" s="2" t="inlineStr">
        <is>
          <t>UnitedHealthcare Community Plan</t>
        </is>
      </c>
      <c r="D55" s="2" t="inlineStr">
        <is>
          <t>PA26049</t>
        </is>
      </c>
      <c r="E55" s="2" t="inlineStr">
        <is>
          <t>S5125</t>
        </is>
      </c>
      <c r="F55" s="7" t="n">
        <v>46207</v>
      </c>
      <c r="G55" s="7" t="n">
        <v>46386</v>
      </c>
      <c r="H55" s="2" t="n">
        <v>1456</v>
      </c>
      <c r="I55" s="2" t="n">
        <v>731</v>
      </c>
      <c r="J55" s="2">
        <f>H55-I55</f>
        <v/>
      </c>
      <c r="K55" s="2" t="n">
        <v>47.8</v>
      </c>
      <c r="L55" s="7">
        <f>IF(AND(K55&gt;0,J55&gt;0),DATE(2026,10,20)+INT(J55/(K55/7)),"")</f>
        <v/>
      </c>
      <c r="M55" s="2">
        <f>IF(J55&lt;=0,"used up",IF(L55="","on track",IF(L55&lt;G55-7,"runs out early","on track")))</f>
        <v/>
      </c>
    </row>
    <row r="56">
      <c r="A56" s="2" t="inlineStr">
        <is>
          <t>050201462</t>
        </is>
      </c>
      <c r="B56" s="2" t="inlineStr">
        <is>
          <t>Gonzalez Dorothy</t>
        </is>
      </c>
      <c r="C56" s="2" t="inlineStr">
        <is>
          <t>Superior HealthPlan</t>
        </is>
      </c>
      <c r="D56" s="2" t="inlineStr">
        <is>
          <t>PA26041</t>
        </is>
      </c>
      <c r="E56" s="2" t="inlineStr">
        <is>
          <t>S5125</t>
        </is>
      </c>
      <c r="F56" s="7" t="n">
        <v>46189</v>
      </c>
      <c r="G56" s="7" t="n">
        <v>46368</v>
      </c>
      <c r="H56" s="2" t="n">
        <v>1560</v>
      </c>
      <c r="I56" s="2" t="n">
        <v>813</v>
      </c>
      <c r="J56" s="2">
        <f>H56-I56</f>
        <v/>
      </c>
      <c r="K56" s="2" t="n">
        <v>48.8</v>
      </c>
      <c r="L56" s="7">
        <f>IF(AND(K56&gt;0,J56&gt;0),DATE(2026,10,20)+INT(J56/(K56/7)),"")</f>
        <v/>
      </c>
      <c r="M56" s="2">
        <f>IF(J56&lt;=0,"used up",IF(L56="","on track",IF(L56&lt;G56-7,"runs out early","on track")))</f>
        <v/>
      </c>
    </row>
    <row r="57">
      <c r="A57" s="2" t="inlineStr">
        <is>
          <t>514356433</t>
        </is>
      </c>
      <c r="B57" s="2" t="inlineStr">
        <is>
          <t>Wilson Robert</t>
        </is>
      </c>
      <c r="C57" s="2" t="inlineStr">
        <is>
          <t>Superior HealthPlan</t>
        </is>
      </c>
      <c r="D57" s="2" t="inlineStr">
        <is>
          <t>PA26195</t>
        </is>
      </c>
      <c r="E57" s="2" t="inlineStr">
        <is>
          <t>S5125</t>
        </is>
      </c>
      <c r="F57" s="7" t="n">
        <v>46141</v>
      </c>
      <c r="G57" s="7" t="n">
        <v>46320</v>
      </c>
      <c r="H57" s="2" t="n">
        <v>1300</v>
      </c>
      <c r="I57" s="2" t="n">
        <v>682</v>
      </c>
      <c r="J57" s="2">
        <f>H57-I57</f>
        <v/>
      </c>
      <c r="K57" s="2" t="n">
        <v>39.8</v>
      </c>
      <c r="L57" s="7">
        <f>IF(AND(K57&gt;0,J57&gt;0),DATE(2026,10,20)+INT(J57/(K57/7)),"")</f>
        <v/>
      </c>
      <c r="M57" s="2">
        <f>IF(J57&lt;=0,"used up",IF(L57="","on track",IF(L57&lt;G57-7,"runs out early","on track")))</f>
        <v/>
      </c>
    </row>
    <row r="58">
      <c r="A58" s="2" t="inlineStr">
        <is>
          <t>564936657</t>
        </is>
      </c>
      <c r="B58" s="2" t="inlineStr">
        <is>
          <t>Lewis Eugene</t>
        </is>
      </c>
      <c r="C58" s="2" t="inlineStr">
        <is>
          <t>Molina Healthcare of Texas</t>
        </is>
      </c>
      <c r="D58" s="2" t="inlineStr">
        <is>
          <t>PA26105</t>
        </is>
      </c>
      <c r="E58" s="2" t="inlineStr">
        <is>
          <t>S5125</t>
        </is>
      </c>
      <c r="F58" s="7" t="n">
        <v>46218</v>
      </c>
      <c r="G58" s="7" t="n">
        <v>46397</v>
      </c>
      <c r="H58" s="2" t="n">
        <v>1664</v>
      </c>
      <c r="I58" s="2" t="n">
        <v>787</v>
      </c>
      <c r="J58" s="2">
        <f>H58-I58</f>
        <v/>
      </c>
      <c r="K58" s="2" t="n">
        <v>56.8</v>
      </c>
      <c r="L58" s="7">
        <f>IF(AND(K58&gt;0,J58&gt;0),DATE(2026,10,20)+INT(J58/(K58/7)),"")</f>
        <v/>
      </c>
      <c r="M58" s="2">
        <f>IF(J58&lt;=0,"used up",IF(L58="","on track",IF(L58&lt;G58-7,"runs out early","on track")))</f>
        <v/>
      </c>
    </row>
    <row r="59">
      <c r="A59" s="2" t="inlineStr">
        <is>
          <t>975749118</t>
        </is>
      </c>
      <c r="B59" s="2" t="inlineStr">
        <is>
          <t>Brown Charles</t>
        </is>
      </c>
      <c r="C59" s="2" t="inlineStr">
        <is>
          <t>Molina Healthcare of Texas</t>
        </is>
      </c>
      <c r="D59" s="2" t="inlineStr">
        <is>
          <t>PA26005</t>
        </is>
      </c>
      <c r="E59" s="2" t="inlineStr">
        <is>
          <t>S5125</t>
        </is>
      </c>
      <c r="F59" s="7" t="n">
        <v>46190</v>
      </c>
      <c r="G59" s="7" t="n">
        <v>46369</v>
      </c>
      <c r="H59" s="2" t="n">
        <v>1300</v>
      </c>
      <c r="I59" s="2" t="n">
        <v>673</v>
      </c>
      <c r="J59" s="2">
        <f>H59-I59</f>
        <v/>
      </c>
      <c r="K59" s="2" t="n">
        <v>39.8</v>
      </c>
      <c r="L59" s="7">
        <f>IF(AND(K59&gt;0,J59&gt;0),DATE(2026,10,20)+INT(J59/(K59/7)),"")</f>
        <v/>
      </c>
      <c r="M59" s="2">
        <f>IF(J59&lt;=0,"used up",IF(L59="","on track",IF(L59&lt;G59-7,"runs out early","on track")))</f>
        <v/>
      </c>
    </row>
    <row r="60">
      <c r="A60" s="2" t="inlineStr">
        <is>
          <t>618772036</t>
        </is>
      </c>
      <c r="B60" s="2" t="inlineStr">
        <is>
          <t>Johnson James</t>
        </is>
      </c>
      <c r="C60" s="2" t="inlineStr">
        <is>
          <t>UnitedHealthcare Community Plan</t>
        </is>
      </c>
      <c r="D60" s="2" t="inlineStr">
        <is>
          <t>PA26161</t>
        </is>
      </c>
      <c r="E60" s="2" t="inlineStr">
        <is>
          <t>S5125</t>
        </is>
      </c>
      <c r="F60" s="7" t="n">
        <v>46222</v>
      </c>
      <c r="G60" s="7" t="n">
        <v>46401</v>
      </c>
      <c r="H60" s="2" t="n">
        <v>2340</v>
      </c>
      <c r="I60" s="2" t="n">
        <v>1053</v>
      </c>
      <c r="J60" s="2">
        <f>H60-I60</f>
        <v/>
      </c>
      <c r="K60" s="2" t="n">
        <v>80.5</v>
      </c>
      <c r="L60" s="7">
        <f>IF(AND(K60&gt;0,J60&gt;0),DATE(2026,10,20)+INT(J60/(K60/7)),"")</f>
        <v/>
      </c>
      <c r="M60" s="2">
        <f>IF(J60&lt;=0,"used up",IF(L60="","on track",IF(L60&lt;G60-7,"runs out early","on track")))</f>
        <v/>
      </c>
    </row>
    <row r="61">
      <c r="A61" s="2" t="inlineStr">
        <is>
          <t>368465632</t>
        </is>
      </c>
      <c r="B61" s="2" t="inlineStr">
        <is>
          <t>White Alma</t>
        </is>
      </c>
      <c r="C61" s="2" t="inlineStr">
        <is>
          <t>Superior HealthPlan</t>
        </is>
      </c>
      <c r="D61" s="2" t="inlineStr">
        <is>
          <t>PA26010</t>
        </is>
      </c>
      <c r="E61" s="2" t="inlineStr">
        <is>
          <t>S5125</t>
        </is>
      </c>
      <c r="F61" s="7" t="n">
        <v>46222</v>
      </c>
      <c r="G61" s="7" t="n">
        <v>46401</v>
      </c>
      <c r="H61" s="2" t="n">
        <v>1664</v>
      </c>
      <c r="I61" s="2" t="n">
        <v>758</v>
      </c>
      <c r="J61" s="2">
        <f>H61-I61</f>
        <v/>
      </c>
      <c r="K61" s="2" t="n">
        <v>55.2</v>
      </c>
      <c r="L61" s="7">
        <f>IF(AND(K61&gt;0,J61&gt;0),DATE(2026,10,20)+INT(J61/(K61/7)),"")</f>
        <v/>
      </c>
      <c r="M61" s="2">
        <f>IF(J61&lt;=0,"used up",IF(L61="","on track",IF(L61&lt;G61-7,"runs out early","on track")))</f>
        <v/>
      </c>
    </row>
    <row r="62">
      <c r="A62" s="2" t="inlineStr">
        <is>
          <t>188969291</t>
        </is>
      </c>
      <c r="B62" s="2" t="inlineStr">
        <is>
          <t>Chavez Yolanda</t>
        </is>
      </c>
      <c r="C62" s="2" t="inlineStr">
        <is>
          <t>Superior HealthPlan</t>
        </is>
      </c>
      <c r="D62" s="2" t="inlineStr">
        <is>
          <t>PA26166</t>
        </is>
      </c>
      <c r="E62" s="2" t="inlineStr">
        <is>
          <t>S5125</t>
        </is>
      </c>
      <c r="F62" s="7" t="n">
        <v>46207</v>
      </c>
      <c r="G62" s="7" t="n">
        <v>46386</v>
      </c>
      <c r="H62" s="2" t="n">
        <v>1560</v>
      </c>
      <c r="I62" s="2" t="n">
        <v>747</v>
      </c>
      <c r="J62" s="2">
        <f>H62-I62</f>
        <v/>
      </c>
      <c r="K62" s="2" t="n">
        <v>49.2</v>
      </c>
      <c r="L62" s="7">
        <f>IF(AND(K62&gt;0,J62&gt;0),DATE(2026,10,20)+INT(J62/(K62/7)),"")</f>
        <v/>
      </c>
      <c r="M62" s="2">
        <f>IF(J62&lt;=0,"used up",IF(L62="","on track",IF(L62&lt;G62-7,"runs out early","on track")))</f>
        <v/>
      </c>
    </row>
    <row r="63">
      <c r="A63" s="2" t="inlineStr">
        <is>
          <t>238783757</t>
        </is>
      </c>
      <c r="B63" s="2" t="inlineStr">
        <is>
          <t>Rodriguez Jose</t>
        </is>
      </c>
      <c r="C63" s="2" t="inlineStr">
        <is>
          <t>Molina Healthcare of Texas</t>
        </is>
      </c>
      <c r="D63" s="2" t="inlineStr">
        <is>
          <t>PA26063</t>
        </is>
      </c>
      <c r="E63" s="2" t="inlineStr">
        <is>
          <t>S5125</t>
        </is>
      </c>
      <c r="F63" s="7" t="n">
        <v>46229</v>
      </c>
      <c r="G63" s="7" t="n">
        <v>46408</v>
      </c>
      <c r="H63" s="2" t="n">
        <v>1872</v>
      </c>
      <c r="I63" s="2" t="n">
        <v>806</v>
      </c>
      <c r="J63" s="2">
        <f>H63-I63</f>
        <v/>
      </c>
      <c r="K63" s="2" t="n">
        <v>64</v>
      </c>
      <c r="L63" s="7">
        <f>IF(AND(K63&gt;0,J63&gt;0),DATE(2026,10,20)+INT(J63/(K63/7)),"")</f>
        <v/>
      </c>
      <c r="M63" s="2">
        <f>IF(J63&lt;=0,"used up",IF(L63="","on track",IF(L63&lt;G63-7,"runs out early","on track")))</f>
        <v/>
      </c>
    </row>
    <row r="64">
      <c r="A64" s="2" t="inlineStr">
        <is>
          <t>701755371</t>
        </is>
      </c>
      <c r="B64" s="2" t="inlineStr">
        <is>
          <t>Reyes Elizabeth</t>
        </is>
      </c>
      <c r="C64" s="2" t="inlineStr">
        <is>
          <t>UnitedHealthcare Community Plan</t>
        </is>
      </c>
      <c r="D64" s="2" t="inlineStr">
        <is>
          <t>PA26192</t>
        </is>
      </c>
      <c r="E64" s="2" t="inlineStr">
        <is>
          <t>S5125</t>
        </is>
      </c>
      <c r="F64" s="7" t="n">
        <v>46224</v>
      </c>
      <c r="G64" s="7" t="n">
        <v>46403</v>
      </c>
      <c r="H64" s="2" t="n">
        <v>1664</v>
      </c>
      <c r="I64" s="2" t="n">
        <v>729</v>
      </c>
      <c r="J64" s="2">
        <f>H64-I64</f>
        <v/>
      </c>
      <c r="K64" s="2" t="n">
        <v>56.3</v>
      </c>
      <c r="L64" s="7">
        <f>IF(AND(K64&gt;0,J64&gt;0),DATE(2026,10,20)+INT(J64/(K64/7)),"")</f>
        <v/>
      </c>
      <c r="M64" s="2">
        <f>IF(J64&lt;=0,"used up",IF(L64="","on track",IF(L64&lt;G64-7,"runs out early","on track")))</f>
        <v/>
      </c>
    </row>
    <row r="65">
      <c r="A65" s="2" t="inlineStr">
        <is>
          <t>034646270</t>
        </is>
      </c>
      <c r="B65" s="2" t="inlineStr">
        <is>
          <t>Cruz Elizabeth</t>
        </is>
      </c>
      <c r="C65" s="2" t="inlineStr">
        <is>
          <t>Wellpoint Texas</t>
        </is>
      </c>
      <c r="D65" s="2" t="inlineStr">
        <is>
          <t>PA26153</t>
        </is>
      </c>
      <c r="E65" s="2" t="inlineStr">
        <is>
          <t>S5125</t>
        </is>
      </c>
      <c r="F65" s="7" t="n">
        <v>46226</v>
      </c>
      <c r="G65" s="7" t="n">
        <v>46405</v>
      </c>
      <c r="H65" s="2" t="n">
        <v>2080</v>
      </c>
      <c r="I65" s="2" t="n">
        <v>874</v>
      </c>
      <c r="J65" s="2">
        <f>H65-I65</f>
        <v/>
      </c>
      <c r="K65" s="2" t="n">
        <v>69</v>
      </c>
      <c r="L65" s="7">
        <f>IF(AND(K65&gt;0,J65&gt;0),DATE(2026,10,20)+INT(J65/(K65/7)),"")</f>
        <v/>
      </c>
      <c r="M65" s="2">
        <f>IF(J65&lt;=0,"used up",IF(L65="","on track",IF(L65&lt;G65-7,"runs out early","on track")))</f>
        <v/>
      </c>
    </row>
    <row r="66">
      <c r="A66" s="2" t="inlineStr">
        <is>
          <t>045585304</t>
        </is>
      </c>
      <c r="B66" s="2" t="inlineStr">
        <is>
          <t>Taylor Rosa</t>
        </is>
      </c>
      <c r="C66" s="2" t="inlineStr">
        <is>
          <t>Superior HealthPlan</t>
        </is>
      </c>
      <c r="D66" s="2" t="inlineStr">
        <is>
          <t>PA26043</t>
        </is>
      </c>
      <c r="E66" s="2" t="inlineStr">
        <is>
          <t>S5125</t>
        </is>
      </c>
      <c r="F66" s="7" t="n">
        <v>46230</v>
      </c>
      <c r="G66" s="7" t="n">
        <v>46409</v>
      </c>
      <c r="H66" s="2" t="n">
        <v>1664</v>
      </c>
      <c r="I66" s="2" t="n">
        <v>680</v>
      </c>
      <c r="J66" s="2">
        <f>H66-I66</f>
        <v/>
      </c>
      <c r="K66" s="2" t="n">
        <v>55.5</v>
      </c>
      <c r="L66" s="7">
        <f>IF(AND(K66&gt;0,J66&gt;0),DATE(2026,10,20)+INT(J66/(K66/7)),"")</f>
        <v/>
      </c>
      <c r="M66" s="2">
        <f>IF(J66&lt;=0,"used up",IF(L66="","on track",IF(L66&lt;G66-7,"runs out early","on track")))</f>
        <v/>
      </c>
    </row>
    <row r="67">
      <c r="A67" s="2" t="inlineStr">
        <is>
          <t>595660536</t>
        </is>
      </c>
      <c r="B67" s="2" t="inlineStr">
        <is>
          <t>Diaz Frank</t>
        </is>
      </c>
      <c r="C67" s="2" t="inlineStr">
        <is>
          <t>UnitedHealthcare Community Plan</t>
        </is>
      </c>
      <c r="D67" s="2" t="inlineStr">
        <is>
          <t>PA26098</t>
        </is>
      </c>
      <c r="E67" s="2" t="inlineStr">
        <is>
          <t>S5125</t>
        </is>
      </c>
      <c r="F67" s="7" t="n">
        <v>46216</v>
      </c>
      <c r="G67" s="7" t="n">
        <v>46395</v>
      </c>
      <c r="H67" s="2" t="n">
        <v>1040</v>
      </c>
      <c r="I67" s="2" t="n">
        <v>460</v>
      </c>
      <c r="J67" s="2">
        <f>H67-I67</f>
        <v/>
      </c>
      <c r="K67" s="2" t="n">
        <v>31.5</v>
      </c>
      <c r="L67" s="7">
        <f>IF(AND(K67&gt;0,J67&gt;0),DATE(2026,10,20)+INT(J67/(K67/7)),"")</f>
        <v/>
      </c>
      <c r="M67" s="2">
        <f>IF(J67&lt;=0,"used up",IF(L67="","on track",IF(L67&lt;G67-7,"runs out early","on track")))</f>
        <v/>
      </c>
    </row>
    <row r="68">
      <c r="A68" s="2" t="inlineStr">
        <is>
          <t>379584924</t>
        </is>
      </c>
      <c r="B68" s="2" t="inlineStr">
        <is>
          <t>Lopez Harold</t>
        </is>
      </c>
      <c r="C68" s="2" t="inlineStr">
        <is>
          <t>Wellpoint Texas</t>
        </is>
      </c>
      <c r="D68" s="2" t="inlineStr">
        <is>
          <t>PA26135</t>
        </is>
      </c>
      <c r="E68" s="2" t="inlineStr">
        <is>
          <t>S5125</t>
        </is>
      </c>
      <c r="F68" s="7" t="n">
        <v>46240</v>
      </c>
      <c r="G68" s="7" t="n">
        <v>46419</v>
      </c>
      <c r="H68" s="2" t="n">
        <v>1664</v>
      </c>
      <c r="I68" s="2" t="n">
        <v>600</v>
      </c>
      <c r="J68" s="2">
        <f>H68-I68</f>
        <v/>
      </c>
      <c r="K68" s="2" t="n">
        <v>55.5</v>
      </c>
      <c r="L68" s="7">
        <f>IF(AND(K68&gt;0,J68&gt;0),DATE(2026,10,20)+INT(J68/(K68/7)),"")</f>
        <v/>
      </c>
      <c r="M68" s="2">
        <f>IF(J68&lt;=0,"used up",IF(L68="","on track",IF(L68&lt;G68-7,"runs out early","on track")))</f>
        <v/>
      </c>
    </row>
    <row r="69">
      <c r="A69" s="2" t="inlineStr">
        <is>
          <t>695827852</t>
        </is>
      </c>
      <c r="B69" s="2" t="inlineStr">
        <is>
          <t>Chavez Mildred</t>
        </is>
      </c>
      <c r="C69" s="2" t="inlineStr">
        <is>
          <t>Molina Healthcare of Texas</t>
        </is>
      </c>
      <c r="D69" s="2" t="inlineStr">
        <is>
          <t>PA26139</t>
        </is>
      </c>
      <c r="E69" s="2" t="inlineStr">
        <is>
          <t>S5125</t>
        </is>
      </c>
      <c r="F69" s="7" t="n">
        <v>46231</v>
      </c>
      <c r="G69" s="7" t="n">
        <v>46410</v>
      </c>
      <c r="H69" s="2" t="n">
        <v>1560</v>
      </c>
      <c r="I69" s="2" t="n">
        <v>600</v>
      </c>
      <c r="J69" s="2">
        <f>H69-I69</f>
        <v/>
      </c>
      <c r="K69" s="2" t="n">
        <v>50</v>
      </c>
      <c r="L69" s="7">
        <f>IF(AND(K69&gt;0,J69&gt;0),DATE(2026,10,20)+INT(J69/(K69/7)),"")</f>
        <v/>
      </c>
      <c r="M69" s="2">
        <f>IF(J69&lt;=0,"used up",IF(L69="","on track",IF(L69&lt;G69-7,"runs out early","on track")))</f>
        <v/>
      </c>
    </row>
    <row r="70">
      <c r="A70" s="2" t="inlineStr">
        <is>
          <t>827204293</t>
        </is>
      </c>
      <c r="B70" s="2" t="inlineStr">
        <is>
          <t>Ramirez Shirley</t>
        </is>
      </c>
      <c r="C70" s="2" t="inlineStr">
        <is>
          <t>Superior HealthPlan</t>
        </is>
      </c>
      <c r="D70" s="2" t="inlineStr">
        <is>
          <t>PA26084</t>
        </is>
      </c>
      <c r="E70" s="2" t="inlineStr">
        <is>
          <t>S5125</t>
        </is>
      </c>
      <c r="F70" s="7" t="n">
        <v>46235</v>
      </c>
      <c r="G70" s="7" t="n">
        <v>46414</v>
      </c>
      <c r="H70" s="2" t="n">
        <v>1560</v>
      </c>
      <c r="I70" s="2" t="n">
        <v>576</v>
      </c>
      <c r="J70" s="2">
        <f>H70-I70</f>
        <v/>
      </c>
      <c r="K70" s="2" t="n">
        <v>51.2</v>
      </c>
      <c r="L70" s="7">
        <f>IF(AND(K70&gt;0,J70&gt;0),DATE(2026,10,20)+INT(J70/(K70/7)),"")</f>
        <v/>
      </c>
      <c r="M70" s="2">
        <f>IF(J70&lt;=0,"used up",IF(L70="","on track",IF(L70&lt;G70-7,"runs out early","on track")))</f>
        <v/>
      </c>
    </row>
    <row r="71">
      <c r="A71" s="2" t="inlineStr">
        <is>
          <t>042910686</t>
        </is>
      </c>
      <c r="B71" s="2" t="inlineStr">
        <is>
          <t>Perez Raymond</t>
        </is>
      </c>
      <c r="C71" s="2" t="inlineStr">
        <is>
          <t>Molina Healthcare of Texas</t>
        </is>
      </c>
      <c r="D71" s="2" t="inlineStr">
        <is>
          <t>PA26164</t>
        </is>
      </c>
      <c r="E71" s="2" t="inlineStr">
        <is>
          <t>S5125</t>
        </is>
      </c>
      <c r="F71" s="7" t="n">
        <v>46232</v>
      </c>
      <c r="G71" s="7" t="n">
        <v>46411</v>
      </c>
      <c r="H71" s="2" t="n">
        <v>780</v>
      </c>
      <c r="I71" s="2" t="n">
        <v>297</v>
      </c>
      <c r="J71" s="2">
        <f>H71-I71</f>
        <v/>
      </c>
      <c r="K71" s="2" t="n">
        <v>24.8</v>
      </c>
      <c r="L71" s="7">
        <f>IF(AND(K71&gt;0,J71&gt;0),DATE(2026,10,20)+INT(J71/(K71/7)),"")</f>
        <v/>
      </c>
      <c r="M71" s="2">
        <f>IF(J71&lt;=0,"used up",IF(L71="","on track",IF(L71&lt;G71-7,"runs out early","on track")))</f>
        <v/>
      </c>
    </row>
    <row r="72">
      <c r="A72" s="2" t="inlineStr">
        <is>
          <t>280334018</t>
        </is>
      </c>
      <c r="B72" s="2" t="inlineStr">
        <is>
          <t>Clark Ramon</t>
        </is>
      </c>
      <c r="C72" s="2" t="inlineStr">
        <is>
          <t>Molina Healthcare of Texas</t>
        </is>
      </c>
      <c r="D72" s="2" t="inlineStr">
        <is>
          <t>PA26027</t>
        </is>
      </c>
      <c r="E72" s="2" t="inlineStr">
        <is>
          <t>S5125</t>
        </is>
      </c>
      <c r="F72" s="7" t="n">
        <v>46246</v>
      </c>
      <c r="G72" s="7" t="n">
        <v>46425</v>
      </c>
      <c r="H72" s="2" t="n">
        <v>1092</v>
      </c>
      <c r="I72" s="2" t="n">
        <v>365</v>
      </c>
      <c r="J72" s="2">
        <f>H72-I72</f>
        <v/>
      </c>
      <c r="K72" s="2" t="n">
        <v>36.8</v>
      </c>
      <c r="L72" s="7">
        <f>IF(AND(K72&gt;0,J72&gt;0),DATE(2026,10,20)+INT(J72/(K72/7)),"")</f>
        <v/>
      </c>
      <c r="M72" s="2">
        <f>IF(J72&lt;=0,"used up",IF(L72="","on track",IF(L72&lt;G72-7,"runs out early","on track")))</f>
        <v/>
      </c>
    </row>
    <row r="73">
      <c r="A73" s="2" t="inlineStr">
        <is>
          <t>062467709</t>
        </is>
      </c>
      <c r="B73" s="2" t="inlineStr">
        <is>
          <t>Diaz Barbara</t>
        </is>
      </c>
      <c r="C73" s="2" t="inlineStr">
        <is>
          <t>Wellpoint Texas</t>
        </is>
      </c>
      <c r="D73" s="2" t="inlineStr">
        <is>
          <t>PA26147</t>
        </is>
      </c>
      <c r="E73" s="2" t="inlineStr">
        <is>
          <t>S5125</t>
        </is>
      </c>
      <c r="F73" s="7" t="n">
        <v>46253</v>
      </c>
      <c r="G73" s="7" t="n">
        <v>46432</v>
      </c>
      <c r="H73" s="2" t="n">
        <v>1664</v>
      </c>
      <c r="I73" s="2" t="n">
        <v>506</v>
      </c>
      <c r="J73" s="2">
        <f>H73-I73</f>
        <v/>
      </c>
      <c r="K73" s="2" t="n">
        <v>55.5</v>
      </c>
      <c r="L73" s="7">
        <f>IF(AND(K73&gt;0,J73&gt;0),DATE(2026,10,20)+INT(J73/(K73/7)),"")</f>
        <v/>
      </c>
      <c r="M73" s="2">
        <f>IF(J73&lt;=0,"used up",IF(L73="","on track",IF(L73&lt;G73-7,"runs out early","on track")))</f>
        <v/>
      </c>
    </row>
    <row r="74">
      <c r="A74" s="2" t="inlineStr">
        <is>
          <t>059045440</t>
        </is>
      </c>
      <c r="B74" s="2" t="inlineStr">
        <is>
          <t>Thomas Mildred</t>
        </is>
      </c>
      <c r="C74" s="2" t="inlineStr">
        <is>
          <t>UnitedHealthcare Community Plan</t>
        </is>
      </c>
      <c r="D74" s="2" t="inlineStr">
        <is>
          <t>PA26082</t>
        </is>
      </c>
      <c r="E74" s="2" t="inlineStr">
        <is>
          <t>S5125</t>
        </is>
      </c>
      <c r="F74" s="7" t="n">
        <v>46258</v>
      </c>
      <c r="G74" s="7" t="n">
        <v>46437</v>
      </c>
      <c r="H74" s="2" t="n">
        <v>1248</v>
      </c>
      <c r="I74" s="2" t="n">
        <v>352</v>
      </c>
      <c r="J74" s="2">
        <f>H74-I74</f>
        <v/>
      </c>
      <c r="K74" s="2" t="n">
        <v>42.2</v>
      </c>
      <c r="L74" s="7">
        <f>IF(AND(K74&gt;0,J74&gt;0),DATE(2026,10,20)+INT(J74/(K74/7)),"")</f>
        <v/>
      </c>
      <c r="M74" s="2">
        <f>IF(J74&lt;=0,"used up",IF(L74="","on track",IF(L74&lt;G74-7,"runs out early","on track")))</f>
        <v/>
      </c>
    </row>
    <row r="75">
      <c r="A75" s="2" t="inlineStr">
        <is>
          <t>047887838</t>
        </is>
      </c>
      <c r="B75" s="2" t="inlineStr">
        <is>
          <t>Morales Mildred</t>
        </is>
      </c>
      <c r="C75" s="2" t="inlineStr">
        <is>
          <t>Wellpoint Texas</t>
        </is>
      </c>
      <c r="D75" s="2" t="inlineStr">
        <is>
          <t>PA26029</t>
        </is>
      </c>
      <c r="E75" s="2" t="inlineStr">
        <is>
          <t>S5125</t>
        </is>
      </c>
      <c r="F75" s="7" t="n">
        <v>46236</v>
      </c>
      <c r="G75" s="7" t="n">
        <v>46415</v>
      </c>
      <c r="H75" s="2" t="n">
        <v>1300</v>
      </c>
      <c r="I75" s="2" t="n">
        <v>448</v>
      </c>
      <c r="J75" s="2">
        <f>H75-I75</f>
        <v/>
      </c>
      <c r="K75" s="2" t="n">
        <v>39.8</v>
      </c>
      <c r="L75" s="7">
        <f>IF(AND(K75&gt;0,J75&gt;0),DATE(2026,10,20)+INT(J75/(K75/7)),"")</f>
        <v/>
      </c>
      <c r="M75" s="2">
        <f>IF(J75&lt;=0,"used up",IF(L75="","on track",IF(L75&lt;G75-7,"runs out early","on track")))</f>
        <v/>
      </c>
    </row>
    <row r="76">
      <c r="A76" s="2" t="inlineStr">
        <is>
          <t>040085997</t>
        </is>
      </c>
      <c r="B76" s="2" t="inlineStr">
        <is>
          <t>Taylor Daniel</t>
        </is>
      </c>
      <c r="C76" s="2" t="inlineStr">
        <is>
          <t>UnitedHealthcare Community Plan</t>
        </is>
      </c>
      <c r="D76" s="2" t="inlineStr">
        <is>
          <t>PA26119</t>
        </is>
      </c>
      <c r="E76" s="2" t="inlineStr">
        <is>
          <t>S5125</t>
        </is>
      </c>
      <c r="F76" s="7" t="n">
        <v>46259</v>
      </c>
      <c r="G76" s="7" t="n">
        <v>46438</v>
      </c>
      <c r="H76" s="2" t="n">
        <v>2496</v>
      </c>
      <c r="I76" s="2" t="n">
        <v>674</v>
      </c>
      <c r="J76" s="2">
        <f>H76-I76</f>
        <v/>
      </c>
      <c r="K76" s="2" t="n">
        <v>84.2</v>
      </c>
      <c r="L76" s="7">
        <f>IF(AND(K76&gt;0,J76&gt;0),DATE(2026,10,20)+INT(J76/(K76/7)),"")</f>
        <v/>
      </c>
      <c r="M76" s="2">
        <f>IF(J76&lt;=0,"used up",IF(L76="","on track",IF(L76&lt;G76-7,"runs out early","on track")))</f>
        <v/>
      </c>
    </row>
    <row r="77">
      <c r="A77" s="2" t="inlineStr">
        <is>
          <t>096036996</t>
        </is>
      </c>
      <c r="B77" s="2" t="inlineStr">
        <is>
          <t>Johnson Eugene</t>
        </is>
      </c>
      <c r="C77" s="2" t="inlineStr">
        <is>
          <t>Wellpoint Texas</t>
        </is>
      </c>
      <c r="D77" s="2" t="inlineStr">
        <is>
          <t>PA26145</t>
        </is>
      </c>
      <c r="E77" s="2" t="inlineStr">
        <is>
          <t>S5125</t>
        </is>
      </c>
      <c r="F77" s="7" t="n">
        <v>46260</v>
      </c>
      <c r="G77" s="7" t="n">
        <v>46439</v>
      </c>
      <c r="H77" s="2" t="n">
        <v>1664</v>
      </c>
      <c r="I77" s="2" t="n">
        <v>437</v>
      </c>
      <c r="J77" s="2">
        <f>H77-I77</f>
        <v/>
      </c>
      <c r="K77" s="2" t="n">
        <v>56.5</v>
      </c>
      <c r="L77" s="7">
        <f>IF(AND(K77&gt;0,J77&gt;0),DATE(2026,10,20)+INT(J77/(K77/7)),"")</f>
        <v/>
      </c>
      <c r="M77" s="2">
        <f>IF(J77&lt;=0,"used up",IF(L77="","on track",IF(L77&lt;G77-7,"runs out early","on track")))</f>
        <v/>
      </c>
    </row>
    <row r="78">
      <c r="A78" s="2" t="inlineStr">
        <is>
          <t>977800639</t>
        </is>
      </c>
      <c r="B78" s="2" t="inlineStr">
        <is>
          <t>Gomez Charles</t>
        </is>
      </c>
      <c r="C78" s="2" t="inlineStr">
        <is>
          <t>Wellpoint Texas</t>
        </is>
      </c>
      <c r="D78" s="2" t="inlineStr">
        <is>
          <t>PA26125</t>
        </is>
      </c>
      <c r="E78" s="2" t="inlineStr">
        <is>
          <t>S5125</t>
        </is>
      </c>
      <c r="F78" s="7" t="n">
        <v>46267</v>
      </c>
      <c r="G78" s="7" t="n">
        <v>46446</v>
      </c>
      <c r="H78" s="2" t="n">
        <v>1872</v>
      </c>
      <c r="I78" s="2" t="n">
        <v>453</v>
      </c>
      <c r="J78" s="2">
        <f>H78-I78</f>
        <v/>
      </c>
      <c r="K78" s="2" t="n">
        <v>65.2</v>
      </c>
      <c r="L78" s="7">
        <f>IF(AND(K78&gt;0,J78&gt;0),DATE(2026,10,20)+INT(J78/(K78/7)),"")</f>
        <v/>
      </c>
      <c r="M78" s="2">
        <f>IF(J78&lt;=0,"used up",IF(L78="","on track",IF(L78&lt;G78-7,"runs out early","on track")))</f>
        <v/>
      </c>
    </row>
    <row r="79">
      <c r="A79" s="2" t="inlineStr">
        <is>
          <t>616616053</t>
        </is>
      </c>
      <c r="B79" s="2" t="inlineStr">
        <is>
          <t>Lopez Earl</t>
        </is>
      </c>
      <c r="C79" s="2" t="inlineStr">
        <is>
          <t>Superior HealthPlan</t>
        </is>
      </c>
      <c r="D79" s="2" t="inlineStr">
        <is>
          <t>PA26137</t>
        </is>
      </c>
      <c r="E79" s="2" t="inlineStr">
        <is>
          <t>S5125</t>
        </is>
      </c>
      <c r="F79" s="7" t="n">
        <v>46260</v>
      </c>
      <c r="G79" s="7" t="n">
        <v>46439</v>
      </c>
      <c r="H79" s="2" t="n">
        <v>2496</v>
      </c>
      <c r="I79" s="2" t="n">
        <v>654</v>
      </c>
      <c r="J79" s="2">
        <f>H79-I79</f>
        <v/>
      </c>
      <c r="K79" s="2" t="n">
        <v>83.8</v>
      </c>
      <c r="L79" s="7">
        <f>IF(AND(K79&gt;0,J79&gt;0),DATE(2026,10,20)+INT(J79/(K79/7)),"")</f>
        <v/>
      </c>
      <c r="M79" s="2">
        <f>IF(J79&lt;=0,"used up",IF(L79="","on track",IF(L79&lt;G79-7,"runs out early","on track")))</f>
        <v/>
      </c>
    </row>
    <row r="80">
      <c r="A80" s="2" t="inlineStr">
        <is>
          <t>079381444</t>
        </is>
      </c>
      <c r="B80" s="2" t="inlineStr">
        <is>
          <t>Sanchez Thomas</t>
        </is>
      </c>
      <c r="C80" s="2" t="inlineStr">
        <is>
          <t>Molina Healthcare of Texas</t>
        </is>
      </c>
      <c r="D80" s="2" t="inlineStr">
        <is>
          <t>PA26088</t>
        </is>
      </c>
      <c r="E80" s="2" t="inlineStr">
        <is>
          <t>S5125</t>
        </is>
      </c>
      <c r="F80" s="7" t="n">
        <v>46248</v>
      </c>
      <c r="G80" s="7" t="n">
        <v>46427</v>
      </c>
      <c r="H80" s="2" t="n">
        <v>1560</v>
      </c>
      <c r="I80" s="2" t="n">
        <v>467</v>
      </c>
      <c r="J80" s="2">
        <f>H80-I80</f>
        <v/>
      </c>
      <c r="K80" s="2" t="n">
        <v>49.5</v>
      </c>
      <c r="L80" s="7">
        <f>IF(AND(K80&gt;0,J80&gt;0),DATE(2026,10,20)+INT(J80/(K80/7)),"")</f>
        <v/>
      </c>
      <c r="M80" s="2">
        <f>IF(J80&lt;=0,"used up",IF(L80="","on track",IF(L80&lt;G80-7,"runs out early","on track")))</f>
        <v/>
      </c>
    </row>
    <row r="81">
      <c r="A81" s="2" t="inlineStr">
        <is>
          <t>008425606</t>
        </is>
      </c>
      <c r="B81" s="2" t="inlineStr">
        <is>
          <t>Morales Raymond</t>
        </is>
      </c>
      <c r="C81" s="2" t="inlineStr">
        <is>
          <t>Superior HealthPlan</t>
        </is>
      </c>
      <c r="D81" s="2" t="inlineStr">
        <is>
          <t>PA26197</t>
        </is>
      </c>
      <c r="E81" s="2" t="inlineStr">
        <is>
          <t>S5125</t>
        </is>
      </c>
      <c r="F81" s="7" t="n">
        <v>46255</v>
      </c>
      <c r="G81" s="7" t="n">
        <v>46434</v>
      </c>
      <c r="H81" s="2" t="n">
        <v>1248</v>
      </c>
      <c r="I81" s="2" t="n">
        <v>349</v>
      </c>
      <c r="J81" s="2">
        <f>H81-I81</f>
        <v/>
      </c>
      <c r="K81" s="2" t="n">
        <v>39.5</v>
      </c>
      <c r="L81" s="7">
        <f>IF(AND(K81&gt;0,J81&gt;0),DATE(2026,10,20)+INT(J81/(K81/7)),"")</f>
        <v/>
      </c>
      <c r="M81" s="2">
        <f>IF(J81&lt;=0,"used up",IF(L81="","on track",IF(L81&lt;G81-7,"runs out early","on track")))</f>
        <v/>
      </c>
    </row>
    <row r="82">
      <c r="A82" s="2" t="inlineStr">
        <is>
          <t>472651676</t>
        </is>
      </c>
      <c r="B82" s="2" t="inlineStr">
        <is>
          <t>Jones John</t>
        </is>
      </c>
      <c r="C82" s="2" t="inlineStr">
        <is>
          <t>UnitedHealthcare Community Plan</t>
        </is>
      </c>
      <c r="D82" s="2" t="inlineStr">
        <is>
          <t>PA26021</t>
        </is>
      </c>
      <c r="E82" s="2" t="inlineStr">
        <is>
          <t>S5125</t>
        </is>
      </c>
      <c r="F82" s="7" t="n">
        <v>46253</v>
      </c>
      <c r="G82" s="7" t="n">
        <v>46432</v>
      </c>
      <c r="H82" s="2" t="n">
        <v>936</v>
      </c>
      <c r="I82" s="2" t="n">
        <v>256</v>
      </c>
      <c r="J82" s="2">
        <f>H82-I82</f>
        <v/>
      </c>
      <c r="K82" s="2" t="n">
        <v>29</v>
      </c>
      <c r="L82" s="7">
        <f>IF(AND(K82&gt;0,J82&gt;0),DATE(2026,10,20)+INT(J82/(K82/7)),"")</f>
        <v/>
      </c>
      <c r="M82" s="2">
        <f>IF(J82&lt;=0,"used up",IF(L82="","on track",IF(L82&lt;G82-7,"runs out early","on track")))</f>
        <v/>
      </c>
    </row>
    <row r="83">
      <c r="A83" s="2" t="inlineStr">
        <is>
          <t>092086828</t>
        </is>
      </c>
      <c r="B83" s="2" t="inlineStr">
        <is>
          <t>Davis Harold</t>
        </is>
      </c>
      <c r="C83" s="2" t="inlineStr">
        <is>
          <t>UnitedHealthcare Community Plan</t>
        </is>
      </c>
      <c r="D83" s="2" t="inlineStr">
        <is>
          <t>PA26046</t>
        </is>
      </c>
      <c r="E83" s="2" t="inlineStr">
        <is>
          <t>S5125</t>
        </is>
      </c>
      <c r="F83" s="7" t="n">
        <v>46264</v>
      </c>
      <c r="G83" s="7" t="n">
        <v>46443</v>
      </c>
      <c r="H83" s="2" t="n">
        <v>936</v>
      </c>
      <c r="I83" s="2" t="n">
        <v>221</v>
      </c>
      <c r="J83" s="2">
        <f>H83-I83</f>
        <v/>
      </c>
      <c r="K83" s="2" t="n">
        <v>30</v>
      </c>
      <c r="L83" s="7">
        <f>IF(AND(K83&gt;0,J83&gt;0),DATE(2026,10,20)+INT(J83/(K83/7)),"")</f>
        <v/>
      </c>
      <c r="M83" s="2">
        <f>IF(J83&lt;=0,"used up",IF(L83="","on track",IF(L83&lt;G83-7,"runs out early","on track")))</f>
        <v/>
      </c>
    </row>
    <row r="84">
      <c r="A84" s="2" t="inlineStr">
        <is>
          <t>713044516</t>
        </is>
      </c>
      <c r="B84" s="2" t="inlineStr">
        <is>
          <t>Flores Maria</t>
        </is>
      </c>
      <c r="C84" s="2" t="inlineStr">
        <is>
          <t>Molina Healthcare of Texas</t>
        </is>
      </c>
      <c r="D84" s="2" t="inlineStr">
        <is>
          <t>PA26057</t>
        </is>
      </c>
      <c r="E84" s="2" t="inlineStr">
        <is>
          <t>S5125</t>
        </is>
      </c>
      <c r="F84" s="7" t="n">
        <v>46252</v>
      </c>
      <c r="G84" s="7" t="n">
        <v>46431</v>
      </c>
      <c r="H84" s="2" t="n">
        <v>780</v>
      </c>
      <c r="I84" s="2" t="n">
        <v>215</v>
      </c>
      <c r="J84" s="2">
        <f>H84-I84</f>
        <v/>
      </c>
      <c r="K84" s="2" t="n">
        <v>23.5</v>
      </c>
      <c r="L84" s="7">
        <f>IF(AND(K84&gt;0,J84&gt;0),DATE(2026,10,20)+INT(J84/(K84/7)),"")</f>
        <v/>
      </c>
      <c r="M84" s="2">
        <f>IF(J84&lt;=0,"used up",IF(L84="","on track",IF(L84&lt;G84-7,"runs out early","on track")))</f>
        <v/>
      </c>
    </row>
    <row r="85">
      <c r="A85" s="2" t="inlineStr">
        <is>
          <t>046019528</t>
        </is>
      </c>
      <c r="B85" s="2" t="inlineStr">
        <is>
          <t>Jackson John</t>
        </is>
      </c>
      <c r="C85" s="2" t="inlineStr">
        <is>
          <t>Wellpoint Texas</t>
        </is>
      </c>
      <c r="D85" s="2" t="inlineStr">
        <is>
          <t>PA26155</t>
        </is>
      </c>
      <c r="E85" s="2" t="inlineStr">
        <is>
          <t>S5125</t>
        </is>
      </c>
      <c r="F85" s="7" t="n">
        <v>46259</v>
      </c>
      <c r="G85" s="7" t="n">
        <v>46438</v>
      </c>
      <c r="H85" s="2" t="n">
        <v>780</v>
      </c>
      <c r="I85" s="2" t="n">
        <v>192</v>
      </c>
      <c r="J85" s="2">
        <f>H85-I85</f>
        <v/>
      </c>
      <c r="K85" s="2" t="n">
        <v>24.2</v>
      </c>
      <c r="L85" s="7">
        <f>IF(AND(K85&gt;0,J85&gt;0),DATE(2026,10,20)+INT(J85/(K85/7)),"")</f>
        <v/>
      </c>
      <c r="M85" s="2">
        <f>IF(J85&lt;=0,"used up",IF(L85="","on track",IF(L85&lt;G85-7,"runs out early","on track")))</f>
        <v/>
      </c>
    </row>
    <row r="86">
      <c r="A86" s="2" t="inlineStr">
        <is>
          <t>050349971</t>
        </is>
      </c>
      <c r="B86" s="2" t="inlineStr">
        <is>
          <t>Williams Yolanda</t>
        </is>
      </c>
      <c r="C86" s="2" t="inlineStr">
        <is>
          <t>Molina Healthcare of Texas</t>
        </is>
      </c>
      <c r="D86" s="2" t="inlineStr">
        <is>
          <t>PA26190</t>
        </is>
      </c>
      <c r="E86" s="2" t="inlineStr">
        <is>
          <t>S5125</t>
        </is>
      </c>
      <c r="F86" s="7" t="n">
        <v>46274</v>
      </c>
      <c r="G86" s="7" t="n">
        <v>46453</v>
      </c>
      <c r="H86" s="2" t="n">
        <v>2080</v>
      </c>
      <c r="I86" s="2" t="n">
        <v>401</v>
      </c>
      <c r="J86" s="2">
        <f>H86-I86</f>
        <v/>
      </c>
      <c r="K86" s="2" t="n">
        <v>69</v>
      </c>
      <c r="L86" s="7">
        <f>IF(AND(K86&gt;0,J86&gt;0),DATE(2026,10,20)+INT(J86/(K86/7)),"")</f>
        <v/>
      </c>
      <c r="M86" s="2">
        <f>IF(J86&lt;=0,"used up",IF(L86="","on track",IF(L86&lt;G86-7,"runs out early","on track")))</f>
        <v/>
      </c>
    </row>
    <row r="87">
      <c r="A87" s="2" t="inlineStr">
        <is>
          <t>414366764</t>
        </is>
      </c>
      <c r="B87" s="2" t="inlineStr">
        <is>
          <t>Clark Frances</t>
        </is>
      </c>
      <c r="C87" s="2" t="inlineStr">
        <is>
          <t>Wellpoint Texas</t>
        </is>
      </c>
      <c r="D87" s="2" t="inlineStr">
        <is>
          <t>PA26067</t>
        </is>
      </c>
      <c r="E87" s="2" t="inlineStr">
        <is>
          <t>S5125</t>
        </is>
      </c>
      <c r="F87" s="7" t="n">
        <v>46276</v>
      </c>
      <c r="G87" s="7" t="n">
        <v>46455</v>
      </c>
      <c r="H87" s="2" t="n">
        <v>1248</v>
      </c>
      <c r="I87" s="2" t="n">
        <v>226</v>
      </c>
      <c r="J87" s="2">
        <f>H87-I87</f>
        <v/>
      </c>
      <c r="K87" s="2" t="n">
        <v>42</v>
      </c>
      <c r="L87" s="7">
        <f>IF(AND(K87&gt;0,J87&gt;0),DATE(2026,10,20)+INT(J87/(K87/7)),"")</f>
        <v/>
      </c>
      <c r="M87" s="2">
        <f>IF(J87&lt;=0,"used up",IF(L87="","on track",IF(L87&lt;G87-7,"runs out early","on track")))</f>
        <v/>
      </c>
    </row>
    <row r="88">
      <c r="A88" s="2" t="inlineStr">
        <is>
          <t>170741374</t>
        </is>
      </c>
      <c r="B88" s="2" t="inlineStr">
        <is>
          <t>Hall Frank</t>
        </is>
      </c>
      <c r="C88" s="2" t="inlineStr">
        <is>
          <t>UnitedHealthcare Community Plan</t>
        </is>
      </c>
      <c r="D88" s="2" t="inlineStr">
        <is>
          <t>PA26051</t>
        </is>
      </c>
      <c r="E88" s="2" t="inlineStr">
        <is>
          <t>S5125</t>
        </is>
      </c>
      <c r="F88" s="7" t="n">
        <v>46277</v>
      </c>
      <c r="G88" s="7" t="n">
        <v>46456</v>
      </c>
      <c r="H88" s="2" t="n">
        <v>1560</v>
      </c>
      <c r="I88" s="2" t="n">
        <v>286</v>
      </c>
      <c r="J88" s="2">
        <f>H88-I88</f>
        <v/>
      </c>
      <c r="K88" s="2" t="n">
        <v>51.5</v>
      </c>
      <c r="L88" s="7">
        <f>IF(AND(K88&gt;0,J88&gt;0),DATE(2026,10,20)+INT(J88/(K88/7)),"")</f>
        <v/>
      </c>
      <c r="M88" s="2">
        <f>IF(J88&lt;=0,"used up",IF(L88="","on track",IF(L88&lt;G88-7,"runs out early","on track")))</f>
        <v/>
      </c>
    </row>
    <row r="89">
      <c r="A89" s="2" t="inlineStr">
        <is>
          <t>771069927</t>
        </is>
      </c>
      <c r="B89" s="2" t="inlineStr">
        <is>
          <t>Gutierrez Irma</t>
        </is>
      </c>
      <c r="C89" s="2" t="inlineStr">
        <is>
          <t>UnitedHealthcare Community Plan</t>
        </is>
      </c>
      <c r="D89" s="2" t="inlineStr">
        <is>
          <t>PA26170</t>
        </is>
      </c>
      <c r="E89" s="2" t="inlineStr">
        <is>
          <t>S5125</t>
        </is>
      </c>
      <c r="F89" s="7" t="n">
        <v>46275</v>
      </c>
      <c r="G89" s="7" t="n">
        <v>46454</v>
      </c>
      <c r="H89" s="2" t="n">
        <v>936</v>
      </c>
      <c r="I89" s="2" t="n">
        <v>181</v>
      </c>
      <c r="J89" s="2">
        <f>H89-I89</f>
        <v/>
      </c>
      <c r="K89" s="2" t="n">
        <v>30.5</v>
      </c>
      <c r="L89" s="7">
        <f>IF(AND(K89&gt;0,J89&gt;0),DATE(2026,10,20)+INT(J89/(K89/7)),"")</f>
        <v/>
      </c>
      <c r="M89" s="2">
        <f>IF(J89&lt;=0,"used up",IF(L89="","on track",IF(L89&lt;G89-7,"runs out early","on track")))</f>
        <v/>
      </c>
    </row>
    <row r="90">
      <c r="A90" s="2" t="inlineStr">
        <is>
          <t>021563803</t>
        </is>
      </c>
      <c r="B90" s="2" t="inlineStr">
        <is>
          <t>Jackson Maria</t>
        </is>
      </c>
      <c r="C90" s="2" t="inlineStr">
        <is>
          <t>Superior HealthPlan</t>
        </is>
      </c>
      <c r="D90" s="2" t="inlineStr">
        <is>
          <t>PA26208</t>
        </is>
      </c>
      <c r="E90" s="2" t="inlineStr">
        <is>
          <t>S5125</t>
        </is>
      </c>
      <c r="F90" s="7" t="n">
        <v>46283</v>
      </c>
      <c r="G90" s="7" t="n">
        <v>46462</v>
      </c>
      <c r="H90" s="2" t="n">
        <v>2808</v>
      </c>
      <c r="I90" s="2" t="n">
        <v>443</v>
      </c>
      <c r="J90" s="2">
        <f>H90-I90</f>
        <v/>
      </c>
      <c r="K90" s="2" t="n">
        <v>95</v>
      </c>
      <c r="L90" s="7">
        <f>IF(AND(K90&gt;0,J90&gt;0),DATE(2026,10,20)+INT(J90/(K90/7)),"")</f>
        <v/>
      </c>
      <c r="M90" s="2">
        <f>IF(J90&lt;=0,"used up",IF(L90="","on track",IF(L90&lt;G90-7,"runs out early","on track")))</f>
        <v/>
      </c>
    </row>
    <row r="91">
      <c r="A91" s="2" t="inlineStr">
        <is>
          <t>078716168</t>
        </is>
      </c>
      <c r="B91" s="2" t="inlineStr">
        <is>
          <t>Hernandez Frank</t>
        </is>
      </c>
      <c r="C91" s="2" t="inlineStr">
        <is>
          <t>Superior HealthPlan</t>
        </is>
      </c>
      <c r="D91" s="2" t="inlineStr">
        <is>
          <t>PA26096</t>
        </is>
      </c>
      <c r="E91" s="2" t="inlineStr">
        <is>
          <t>S5125</t>
        </is>
      </c>
      <c r="F91" s="7" t="n">
        <v>46278</v>
      </c>
      <c r="G91" s="7" t="n">
        <v>46457</v>
      </c>
      <c r="H91" s="2" t="n">
        <v>1092</v>
      </c>
      <c r="I91" s="2" t="n">
        <v>180</v>
      </c>
      <c r="J91" s="2">
        <f>H91-I91</f>
        <v/>
      </c>
      <c r="K91" s="2" t="n">
        <v>36</v>
      </c>
      <c r="L91" s="7">
        <f>IF(AND(K91&gt;0,J91&gt;0),DATE(2026,10,20)+INT(J91/(K91/7)),"")</f>
        <v/>
      </c>
      <c r="M91" s="2">
        <f>IF(J91&lt;=0,"used up",IF(L91="","on track",IF(L91&lt;G91-7,"runs out early","on track")))</f>
        <v/>
      </c>
    </row>
    <row r="92">
      <c r="A92" s="2" t="inlineStr">
        <is>
          <t>143103993</t>
        </is>
      </c>
      <c r="B92" s="2" t="inlineStr">
        <is>
          <t>Reyes Betty</t>
        </is>
      </c>
      <c r="C92" s="2" t="inlineStr">
        <is>
          <t>Wellpoint Texas</t>
        </is>
      </c>
      <c r="D92" s="2" t="inlineStr">
        <is>
          <t>PA26092</t>
        </is>
      </c>
      <c r="E92" s="2" t="inlineStr">
        <is>
          <t>S5125</t>
        </is>
      </c>
      <c r="F92" s="7" t="n">
        <v>46270</v>
      </c>
      <c r="G92" s="7" t="n">
        <v>46449</v>
      </c>
      <c r="H92" s="2" t="n">
        <v>1300</v>
      </c>
      <c r="I92" s="2" t="n">
        <v>252</v>
      </c>
      <c r="J92" s="2">
        <f>H92-I92</f>
        <v/>
      </c>
      <c r="K92" s="2" t="n">
        <v>41</v>
      </c>
      <c r="L92" s="7">
        <f>IF(AND(K92&gt;0,J92&gt;0),DATE(2026,10,20)+INT(J92/(K92/7)),"")</f>
        <v/>
      </c>
      <c r="M92" s="2">
        <f>IF(J92&lt;=0,"used up",IF(L92="","on track",IF(L92&lt;G92-7,"runs out early","on track")))</f>
        <v/>
      </c>
    </row>
    <row r="93">
      <c r="A93" s="2" t="inlineStr">
        <is>
          <t>471512041</t>
        </is>
      </c>
      <c r="B93" s="2" t="inlineStr">
        <is>
          <t>Gutierrez Mildred</t>
        </is>
      </c>
      <c r="C93" s="2" t="inlineStr">
        <is>
          <t>Molina Healthcare of Texas</t>
        </is>
      </c>
      <c r="D93" s="2" t="inlineStr">
        <is>
          <t>PA26204</t>
        </is>
      </c>
      <c r="E93" s="2" t="inlineStr">
        <is>
          <t>S5125</t>
        </is>
      </c>
      <c r="F93" s="7" t="n">
        <v>46289</v>
      </c>
      <c r="G93" s="7" t="n">
        <v>46468</v>
      </c>
      <c r="H93" s="2" t="n">
        <v>2340</v>
      </c>
      <c r="I93" s="2" t="n">
        <v>318</v>
      </c>
      <c r="J93" s="2">
        <f>H93-I93</f>
        <v/>
      </c>
      <c r="K93" s="2" t="n">
        <v>79.5</v>
      </c>
      <c r="L93" s="7">
        <f>IF(AND(K93&gt;0,J93&gt;0),DATE(2026,10,20)+INT(J93/(K93/7)),"")</f>
        <v/>
      </c>
      <c r="M93" s="2">
        <f>IF(J93&lt;=0,"used up",IF(L93="","on track",IF(L93&lt;G93-7,"runs out early","on track")))</f>
        <v/>
      </c>
    </row>
    <row r="94">
      <c r="A94" s="2" t="inlineStr">
        <is>
          <t>564311436</t>
        </is>
      </c>
      <c r="B94" s="2" t="inlineStr">
        <is>
          <t>Davis Daniel</t>
        </is>
      </c>
      <c r="C94" s="2" t="inlineStr">
        <is>
          <t>Molina Healthcare of Texas</t>
        </is>
      </c>
      <c r="D94" s="2" t="inlineStr">
        <is>
          <t>PA26143</t>
        </is>
      </c>
      <c r="E94" s="2" t="inlineStr">
        <is>
          <t>S5125</t>
        </is>
      </c>
      <c r="F94" s="7" t="n">
        <v>46294</v>
      </c>
      <c r="G94" s="7" t="n">
        <v>46473</v>
      </c>
      <c r="H94" s="2" t="n">
        <v>1404</v>
      </c>
      <c r="I94" s="2" t="n">
        <v>146</v>
      </c>
      <c r="J94" s="2">
        <f>H94-I94</f>
        <v/>
      </c>
      <c r="K94" s="2" t="n">
        <v>48.8</v>
      </c>
      <c r="L94" s="7">
        <f>IF(AND(K94&gt;0,J94&gt;0),DATE(2026,10,20)+INT(J94/(K94/7)),"")</f>
        <v/>
      </c>
      <c r="M94" s="2">
        <f>IF(J94&lt;=0,"used up",IF(L94="","on track",IF(L94&lt;G94-7,"runs out early","on track")))</f>
        <v/>
      </c>
    </row>
    <row r="95">
      <c r="A95" s="2" t="inlineStr">
        <is>
          <t>001815908</t>
        </is>
      </c>
      <c r="B95" s="2" t="inlineStr">
        <is>
          <t>Davis Carmen</t>
        </is>
      </c>
      <c r="C95" s="2" t="inlineStr">
        <is>
          <t>Superior HealthPlan</t>
        </is>
      </c>
      <c r="D95" s="2" t="inlineStr">
        <is>
          <t>PA26002</t>
        </is>
      </c>
      <c r="E95" s="2" t="inlineStr">
        <is>
          <t>S5125</t>
        </is>
      </c>
      <c r="F95" s="7" t="n">
        <v>46279</v>
      </c>
      <c r="G95" s="7" t="n">
        <v>46458</v>
      </c>
      <c r="H95" s="2" t="n">
        <v>936</v>
      </c>
      <c r="I95" s="2" t="n">
        <v>159</v>
      </c>
      <c r="J95" s="2">
        <f>H95-I95</f>
        <v/>
      </c>
      <c r="K95" s="2" t="n">
        <v>30</v>
      </c>
      <c r="L95" s="7">
        <f>IF(AND(K95&gt;0,J95&gt;0),DATE(2026,10,20)+INT(J95/(K95/7)),"")</f>
        <v/>
      </c>
      <c r="M95" s="2">
        <f>IF(J95&lt;=0,"used up",IF(L95="","on track",IF(L95&lt;G95-7,"runs out early","on track")))</f>
        <v/>
      </c>
    </row>
    <row r="96">
      <c r="A96" s="2" t="inlineStr">
        <is>
          <t>054728038</t>
        </is>
      </c>
      <c r="B96" s="2" t="inlineStr">
        <is>
          <t>Davis John</t>
        </is>
      </c>
      <c r="C96" s="2" t="inlineStr">
        <is>
          <t>Molina Healthcare of Texas</t>
        </is>
      </c>
      <c r="D96" s="2" t="inlineStr">
        <is>
          <t>PA26016</t>
        </is>
      </c>
      <c r="E96" s="2" t="inlineStr">
        <is>
          <t>S5125</t>
        </is>
      </c>
      <c r="F96" s="7" t="n">
        <v>46265</v>
      </c>
      <c r="G96" s="7" t="n">
        <v>46444</v>
      </c>
      <c r="H96" s="2" t="n">
        <v>780</v>
      </c>
      <c r="I96" s="2" t="n">
        <v>168</v>
      </c>
      <c r="J96" s="2">
        <f>H96-I96</f>
        <v/>
      </c>
      <c r="K96" s="2" t="n">
        <v>23.5</v>
      </c>
      <c r="L96" s="7">
        <f>IF(AND(K96&gt;0,J96&gt;0),DATE(2026,10,20)+INT(J96/(K96/7)),"")</f>
        <v/>
      </c>
      <c r="M96" s="2">
        <f>IF(J96&lt;=0,"used up",IF(L96="","on track",IF(L96&lt;G96-7,"runs out early","on track")))</f>
        <v/>
      </c>
    </row>
    <row r="97">
      <c r="A97" s="2" t="inlineStr">
        <is>
          <t>011312704</t>
        </is>
      </c>
      <c r="B97" s="2" t="inlineStr">
        <is>
          <t>Harris Maria</t>
        </is>
      </c>
      <c r="C97" s="2" t="inlineStr">
        <is>
          <t>UnitedHealthcare Community Plan</t>
        </is>
      </c>
      <c r="D97" s="2" t="inlineStr">
        <is>
          <t>PA26172</t>
        </is>
      </c>
      <c r="E97" s="2" t="inlineStr">
        <is>
          <t>S5125</t>
        </is>
      </c>
      <c r="F97" s="7" t="n">
        <v>46287</v>
      </c>
      <c r="G97" s="7" t="n">
        <v>46466</v>
      </c>
      <c r="H97" s="2" t="n">
        <v>1456</v>
      </c>
      <c r="I97" s="2" t="n">
        <v>190</v>
      </c>
      <c r="J97" s="2">
        <f>H97-I97</f>
        <v/>
      </c>
      <c r="K97" s="2" t="n">
        <v>47.5</v>
      </c>
      <c r="L97" s="7">
        <f>IF(AND(K97&gt;0,J97&gt;0),DATE(2026,10,20)+INT(J97/(K97/7)),"")</f>
        <v/>
      </c>
      <c r="M97" s="2">
        <f>IF(J97&lt;=0,"used up",IF(L97="","on track",IF(L97&lt;G97-7,"runs out early","on track")))</f>
        <v/>
      </c>
    </row>
    <row r="98">
      <c r="A98" s="2" t="inlineStr">
        <is>
          <t>014014193</t>
        </is>
      </c>
      <c r="B98" s="2" t="inlineStr">
        <is>
          <t>Miller Robert</t>
        </is>
      </c>
      <c r="C98" s="2" t="inlineStr">
        <is>
          <t>Superior HealthPlan</t>
        </is>
      </c>
      <c r="D98" s="2" t="inlineStr">
        <is>
          <t>PA26036</t>
        </is>
      </c>
      <c r="E98" s="2" t="inlineStr">
        <is>
          <t>S5125</t>
        </is>
      </c>
      <c r="F98" s="7" t="n">
        <v>46300</v>
      </c>
      <c r="G98" s="7" t="n">
        <v>46479</v>
      </c>
      <c r="H98" s="2" t="n">
        <v>1404</v>
      </c>
      <c r="I98" s="2" t="n">
        <v>111</v>
      </c>
      <c r="J98" s="2">
        <f>H98-I98</f>
        <v/>
      </c>
      <c r="K98" s="2" t="n">
        <v>48.5</v>
      </c>
      <c r="L98" s="7">
        <f>IF(AND(K98&gt;0,J98&gt;0),DATE(2026,10,20)+INT(J98/(K98/7)),"")</f>
        <v/>
      </c>
      <c r="M98" s="2">
        <f>IF(J98&lt;=0,"used up",IF(L98="","on track",IF(L98&lt;G98-7,"runs out early","on track")))</f>
        <v/>
      </c>
    </row>
    <row r="99">
      <c r="A99" s="2" t="inlineStr">
        <is>
          <t>051732904</t>
        </is>
      </c>
      <c r="B99" s="2" t="inlineStr">
        <is>
          <t>Gutierrez Jesus</t>
        </is>
      </c>
      <c r="C99" s="2" t="inlineStr">
        <is>
          <t>Wellpoint Texas</t>
        </is>
      </c>
      <c r="D99" s="2" t="inlineStr">
        <is>
          <t>PA26114</t>
        </is>
      </c>
      <c r="E99" s="2" t="inlineStr">
        <is>
          <t>S5125</t>
        </is>
      </c>
      <c r="F99" s="7" t="n">
        <v>46272</v>
      </c>
      <c r="G99" s="7" t="n">
        <v>46451</v>
      </c>
      <c r="H99" s="2" t="n">
        <v>1300</v>
      </c>
      <c r="I99" s="2" t="n">
        <v>239</v>
      </c>
      <c r="J99" s="2">
        <f>H99-I99</f>
        <v/>
      </c>
      <c r="K99" s="2" t="n">
        <v>39.8</v>
      </c>
      <c r="L99" s="7">
        <f>IF(AND(K99&gt;0,J99&gt;0),DATE(2026,10,20)+INT(J99/(K99/7)),"")</f>
        <v/>
      </c>
      <c r="M99" s="2">
        <f>IF(J99&lt;=0,"used up",IF(L99="","on track",IF(L99&lt;G99-7,"runs out early","on track")))</f>
        <v/>
      </c>
    </row>
    <row r="100">
      <c r="A100" s="2" t="inlineStr">
        <is>
          <t>000857719</t>
        </is>
      </c>
      <c r="B100" s="2" t="inlineStr">
        <is>
          <t>Gomez Thomas</t>
        </is>
      </c>
      <c r="C100" s="2" t="inlineStr">
        <is>
          <t>UnitedHealthcare Community Plan</t>
        </is>
      </c>
      <c r="D100" s="2" t="inlineStr">
        <is>
          <t>PA26186</t>
        </is>
      </c>
      <c r="E100" s="2" t="inlineStr">
        <is>
          <t>S5125</t>
        </is>
      </c>
      <c r="F100" s="7" t="n">
        <v>46293</v>
      </c>
      <c r="G100" s="7" t="n">
        <v>46472</v>
      </c>
      <c r="H100" s="2" t="n">
        <v>1092</v>
      </c>
      <c r="I100" s="2" t="n">
        <v>122</v>
      </c>
      <c r="J100" s="2">
        <f>H100-I100</f>
        <v/>
      </c>
      <c r="K100" s="2" t="n">
        <v>36.2</v>
      </c>
      <c r="L100" s="7">
        <f>IF(AND(K100&gt;0,J100&gt;0),DATE(2026,10,20)+INT(J100/(K100/7)),"")</f>
        <v/>
      </c>
      <c r="M100" s="2">
        <f>IF(J100&lt;=0,"used up",IF(L100="","on track",IF(L100&lt;G100-7,"runs out early","on track")))</f>
        <v/>
      </c>
    </row>
    <row r="101">
      <c r="A101" s="2" t="inlineStr">
        <is>
          <t>944260506</t>
        </is>
      </c>
      <c r="B101" s="2" t="inlineStr">
        <is>
          <t>Gonzalez Jesus</t>
        </is>
      </c>
      <c r="C101" s="2" t="inlineStr">
        <is>
          <t>Molina Healthcare of Texas</t>
        </is>
      </c>
      <c r="D101" s="2" t="inlineStr">
        <is>
          <t>PA26168</t>
        </is>
      </c>
      <c r="E101" s="2" t="inlineStr">
        <is>
          <t>S5125</t>
        </is>
      </c>
      <c r="F101" s="7" t="n">
        <v>46272</v>
      </c>
      <c r="G101" s="7" t="n">
        <v>46451</v>
      </c>
      <c r="H101" s="2" t="n">
        <v>780</v>
      </c>
      <c r="I101" s="2" t="n">
        <v>143</v>
      </c>
      <c r="J101" s="2">
        <f>H101-I101</f>
        <v/>
      </c>
      <c r="K101" s="2" t="n">
        <v>23.8</v>
      </c>
      <c r="L101" s="7">
        <f>IF(AND(K101&gt;0,J101&gt;0),DATE(2026,10,20)+INT(J101/(K101/7)),"")</f>
        <v/>
      </c>
      <c r="M101" s="2">
        <f>IF(J101&lt;=0,"used up",IF(L101="","on track",IF(L101&lt;G101-7,"runs out early","on track")))</f>
        <v/>
      </c>
    </row>
    <row r="102">
      <c r="A102" s="2" t="inlineStr">
        <is>
          <t>005656304</t>
        </is>
      </c>
      <c r="B102" s="2" t="inlineStr">
        <is>
          <t>Jackson Billy</t>
        </is>
      </c>
      <c r="C102" s="2" t="inlineStr">
        <is>
          <t>UnitedHealthcare Community Plan</t>
        </is>
      </c>
      <c r="D102" s="2" t="inlineStr">
        <is>
          <t>PA26073</t>
        </is>
      </c>
      <c r="E102" s="2" t="inlineStr">
        <is>
          <t>S5125</t>
        </is>
      </c>
      <c r="F102" s="7" t="n">
        <v>46292</v>
      </c>
      <c r="G102" s="7" t="n">
        <v>46471</v>
      </c>
      <c r="H102" s="2" t="n">
        <v>1092</v>
      </c>
      <c r="I102" s="2" t="n">
        <v>121</v>
      </c>
      <c r="J102" s="2">
        <f>H102-I102</f>
        <v/>
      </c>
      <c r="K102" s="2" t="n">
        <v>36</v>
      </c>
      <c r="L102" s="7">
        <f>IF(AND(K102&gt;0,J102&gt;0),DATE(2026,10,20)+INT(J102/(K102/7)),"")</f>
        <v/>
      </c>
      <c r="M102" s="2">
        <f>IF(J102&lt;=0,"used up",IF(L102="","on track",IF(L102&lt;G102-7,"runs out early","on track")))</f>
        <v/>
      </c>
    </row>
    <row r="103">
      <c r="A103" s="2" t="inlineStr">
        <is>
          <t>088387371</t>
        </is>
      </c>
      <c r="B103" s="2" t="inlineStr">
        <is>
          <t>Martinez Gloria</t>
        </is>
      </c>
      <c r="C103" s="2" t="inlineStr">
        <is>
          <t>UnitedHealthcare Community Plan</t>
        </is>
      </c>
      <c r="D103" s="2" t="inlineStr">
        <is>
          <t>PA26040</t>
        </is>
      </c>
      <c r="E103" s="2" t="inlineStr">
        <is>
          <t>S5125</t>
        </is>
      </c>
      <c r="F103" s="7" t="n">
        <v>46284</v>
      </c>
      <c r="G103" s="7" t="n">
        <v>46463</v>
      </c>
      <c r="H103" s="2" t="n">
        <v>1872</v>
      </c>
      <c r="I103" s="2" t="n">
        <v>258</v>
      </c>
      <c r="J103" s="2">
        <f>H103-I103</f>
        <v/>
      </c>
      <c r="K103" s="2" t="n">
        <v>59.5</v>
      </c>
      <c r="L103" s="7">
        <f>IF(AND(K103&gt;0,J103&gt;0),DATE(2026,10,20)+INT(J103/(K103/7)),"")</f>
        <v/>
      </c>
      <c r="M103" s="2">
        <f>IF(J103&lt;=0,"used up",IF(L103="","on track",IF(L103&lt;G103-7,"runs out early","on track")))</f>
        <v/>
      </c>
    </row>
    <row r="104">
      <c r="A104" s="2" t="inlineStr">
        <is>
          <t>092520002</t>
        </is>
      </c>
      <c r="B104" s="2" t="inlineStr">
        <is>
          <t>Johnson Linda</t>
        </is>
      </c>
      <c r="C104" s="2" t="inlineStr">
        <is>
          <t>UnitedHealthcare Community Plan</t>
        </is>
      </c>
      <c r="D104" s="2" t="inlineStr">
        <is>
          <t>PA26127</t>
        </is>
      </c>
      <c r="E104" s="2" t="inlineStr">
        <is>
          <t>S5125</t>
        </is>
      </c>
      <c r="F104" s="7" t="n">
        <v>46275</v>
      </c>
      <c r="G104" s="7" t="n">
        <v>46454</v>
      </c>
      <c r="H104" s="2" t="n">
        <v>780</v>
      </c>
      <c r="I104" s="2" t="n">
        <v>143</v>
      </c>
      <c r="J104" s="2">
        <f>H104-I104</f>
        <v/>
      </c>
      <c r="K104" s="2" t="n">
        <v>23.5</v>
      </c>
      <c r="L104" s="7">
        <f>IF(AND(K104&gt;0,J104&gt;0),DATE(2026,10,20)+INT(J104/(K104/7)),"")</f>
        <v/>
      </c>
      <c r="M104" s="2">
        <f>IF(J104&lt;=0,"used up",IF(L104="","on track",IF(L104&lt;G104-7,"runs out early","on track")))</f>
        <v/>
      </c>
    </row>
    <row r="105">
      <c r="A105" s="2" t="inlineStr">
        <is>
          <t>334685356</t>
        </is>
      </c>
      <c r="B105" s="2" t="inlineStr">
        <is>
          <t>Torres Robert</t>
        </is>
      </c>
      <c r="C105" s="2" t="inlineStr">
        <is>
          <t>Wellpoint Texas</t>
        </is>
      </c>
      <c r="D105" s="2" t="inlineStr">
        <is>
          <t>PA26059</t>
        </is>
      </c>
      <c r="E105" s="2" t="inlineStr">
        <is>
          <t>S5125</t>
        </is>
      </c>
      <c r="F105" s="7" t="n">
        <v>46298</v>
      </c>
      <c r="G105" s="7" t="n">
        <v>46477</v>
      </c>
      <c r="H105" s="2" t="n">
        <v>2496</v>
      </c>
      <c r="I105" s="2" t="n">
        <v>211</v>
      </c>
      <c r="J105" s="2">
        <f>H105-I105</f>
        <v/>
      </c>
      <c r="K105" s="2" t="n">
        <v>83.8</v>
      </c>
      <c r="L105" s="7">
        <f>IF(AND(K105&gt;0,J105&gt;0),DATE(2026,10,20)+INT(J105/(K105/7)),"")</f>
        <v/>
      </c>
      <c r="M105" s="2">
        <f>IF(J105&lt;=0,"used up",IF(L105="","on track",IF(L105&lt;G105-7,"runs out early","on track")))</f>
        <v/>
      </c>
    </row>
    <row r="106">
      <c r="A106" s="2" t="inlineStr">
        <is>
          <t>916133310</t>
        </is>
      </c>
      <c r="B106" s="2" t="inlineStr">
        <is>
          <t>Perez Jesus</t>
        </is>
      </c>
      <c r="C106" s="2" t="inlineStr">
        <is>
          <t>Superior HealthPlan</t>
        </is>
      </c>
      <c r="D106" s="2" t="inlineStr">
        <is>
          <t>PA26129</t>
        </is>
      </c>
      <c r="E106" s="2" t="inlineStr">
        <is>
          <t>S5125</t>
        </is>
      </c>
      <c r="F106" s="7" t="n">
        <v>46300</v>
      </c>
      <c r="G106" s="7" t="n">
        <v>46479</v>
      </c>
      <c r="H106" s="2" t="n">
        <v>1248</v>
      </c>
      <c r="I106" s="2" t="n">
        <v>82</v>
      </c>
      <c r="J106" s="2">
        <f>H106-I106</f>
        <v/>
      </c>
      <c r="K106" s="2" t="n">
        <v>42</v>
      </c>
      <c r="L106" s="7">
        <f>IF(AND(K106&gt;0,J106&gt;0),DATE(2026,10,20)+INT(J106/(K106/7)),"")</f>
        <v/>
      </c>
      <c r="M106" s="2">
        <f>IF(J106&lt;=0,"used up",IF(L106="","on track",IF(L106&lt;G106-7,"runs out early","on track")))</f>
        <v/>
      </c>
    </row>
    <row r="107">
      <c r="A107" s="2" t="inlineStr">
        <is>
          <t>004248611</t>
        </is>
      </c>
      <c r="B107" s="2" t="inlineStr">
        <is>
          <t>Gonzalez Maria</t>
        </is>
      </c>
      <c r="C107" s="2" t="inlineStr">
        <is>
          <t>Superior HealthPlan</t>
        </is>
      </c>
      <c r="D107" s="2" t="inlineStr">
        <is>
          <t>PA26070</t>
        </is>
      </c>
      <c r="E107" s="2" t="inlineStr">
        <is>
          <t>S5125</t>
        </is>
      </c>
      <c r="F107" s="7" t="n">
        <v>46277</v>
      </c>
      <c r="G107" s="7" t="n">
        <v>46456</v>
      </c>
      <c r="H107" s="2" t="n">
        <v>1040</v>
      </c>
      <c r="I107" s="2" t="n">
        <v>162</v>
      </c>
      <c r="J107" s="2">
        <f>H107-I107</f>
        <v/>
      </c>
      <c r="K107" s="2" t="n">
        <v>31.5</v>
      </c>
      <c r="L107" s="7">
        <f>IF(AND(K107&gt;0,J107&gt;0),DATE(2026,10,20)+INT(J107/(K107/7)),"")</f>
        <v/>
      </c>
      <c r="M107" s="2">
        <f>IF(J107&lt;=0,"used up",IF(L107="","on track",IF(L107&lt;G107-7,"runs out early","on track")))</f>
        <v/>
      </c>
    </row>
    <row r="108">
      <c r="A108" s="2" t="inlineStr">
        <is>
          <t>093516438</t>
        </is>
      </c>
      <c r="B108" s="2" t="inlineStr">
        <is>
          <t>Davis Charles</t>
        </is>
      </c>
      <c r="C108" s="2" t="inlineStr">
        <is>
          <t>Molina Healthcare of Texas</t>
        </is>
      </c>
      <c r="D108" s="2" t="inlineStr">
        <is>
          <t>PA26090</t>
        </is>
      </c>
      <c r="E108" s="2" t="inlineStr">
        <is>
          <t>S5125</t>
        </is>
      </c>
      <c r="F108" s="7" t="n">
        <v>46288</v>
      </c>
      <c r="G108" s="7" t="n">
        <v>46467</v>
      </c>
      <c r="H108" s="2" t="n">
        <v>780</v>
      </c>
      <c r="I108" s="2" t="n">
        <v>97</v>
      </c>
      <c r="J108" s="2">
        <f>H108-I108</f>
        <v/>
      </c>
      <c r="K108" s="2" t="n">
        <v>24.2</v>
      </c>
      <c r="L108" s="7">
        <f>IF(AND(K108&gt;0,J108&gt;0),DATE(2026,10,20)+INT(J108/(K108/7)),"")</f>
        <v/>
      </c>
      <c r="M108" s="2">
        <f>IF(J108&lt;=0,"used up",IF(L108="","on track",IF(L108&lt;G108-7,"runs out early","on track")))</f>
        <v/>
      </c>
    </row>
    <row r="109">
      <c r="A109" s="2" t="inlineStr">
        <is>
          <t>045995682</t>
        </is>
      </c>
      <c r="B109" s="2" t="inlineStr">
        <is>
          <t>Perez Juan</t>
        </is>
      </c>
      <c r="C109" s="2" t="inlineStr">
        <is>
          <t>Superior HealthPlan</t>
        </is>
      </c>
      <c r="D109" s="2" t="inlineStr">
        <is>
          <t>PA26183</t>
        </is>
      </c>
      <c r="E109" s="2" t="inlineStr">
        <is>
          <t>S5125</t>
        </is>
      </c>
      <c r="F109" s="7" t="n">
        <v>46301</v>
      </c>
      <c r="G109" s="7" t="n">
        <v>46480</v>
      </c>
      <c r="H109" s="2" t="n">
        <v>2184</v>
      </c>
      <c r="I109" s="2" t="n">
        <v>144</v>
      </c>
      <c r="J109" s="2">
        <f>H109-I109</f>
        <v/>
      </c>
      <c r="K109" s="2" t="n">
        <v>71.8</v>
      </c>
      <c r="L109" s="7">
        <f>IF(AND(K109&gt;0,J109&gt;0),DATE(2026,10,20)+INT(J109/(K109/7)),"")</f>
        <v/>
      </c>
      <c r="M109" s="2">
        <f>IF(J109&lt;=0,"used up",IF(L109="","on track",IF(L109&lt;G109-7,"runs out early","on track")))</f>
        <v/>
      </c>
    </row>
    <row r="110">
      <c r="A110" s="2" t="inlineStr">
        <is>
          <t>093066683</t>
        </is>
      </c>
      <c r="B110" s="2" t="inlineStr">
        <is>
          <t>Jackson Charles</t>
        </is>
      </c>
      <c r="C110" s="2" t="inlineStr">
        <is>
          <t>Molina Healthcare of Texas</t>
        </is>
      </c>
      <c r="D110" s="2" t="inlineStr">
        <is>
          <t>PA26065</t>
        </is>
      </c>
      <c r="E110" s="2" t="inlineStr">
        <is>
          <t>S5125</t>
        </is>
      </c>
      <c r="F110" s="7" t="n">
        <v>46306</v>
      </c>
      <c r="G110" s="7" t="n">
        <v>46485</v>
      </c>
      <c r="H110" s="2" t="n">
        <v>1820</v>
      </c>
      <c r="I110" s="2" t="n">
        <v>84</v>
      </c>
      <c r="J110" s="2">
        <f>H110-I110</f>
        <v/>
      </c>
      <c r="K110" s="2" t="n">
        <v>60.2</v>
      </c>
      <c r="L110" s="7">
        <f>IF(AND(K110&gt;0,J110&gt;0),DATE(2026,10,20)+INT(J110/(K110/7)),"")</f>
        <v/>
      </c>
      <c r="M110" s="2">
        <f>IF(J110&lt;=0,"used up",IF(L110="","on track",IF(L110&lt;G110-7,"runs out early","on track")))</f>
        <v/>
      </c>
    </row>
    <row r="111">
      <c r="A111" s="2" t="inlineStr">
        <is>
          <t>638885393</t>
        </is>
      </c>
      <c r="B111" s="2" t="inlineStr">
        <is>
          <t>Jackson Ramon</t>
        </is>
      </c>
      <c r="C111" s="2" t="inlineStr">
        <is>
          <t>Wellpoint Texas</t>
        </is>
      </c>
      <c r="D111" s="2" t="inlineStr">
        <is>
          <t>PA26018</t>
        </is>
      </c>
      <c r="E111" s="2" t="inlineStr">
        <is>
          <t>S5125</t>
        </is>
      </c>
      <c r="F111" s="7" t="n">
        <v>46292</v>
      </c>
      <c r="G111" s="7" t="n">
        <v>46471</v>
      </c>
      <c r="H111" s="2" t="n">
        <v>1560</v>
      </c>
      <c r="I111" s="2" t="n">
        <v>158</v>
      </c>
      <c r="J111" s="2">
        <f>H111-I111</f>
        <v/>
      </c>
      <c r="K111" s="2" t="n">
        <v>48</v>
      </c>
      <c r="L111" s="7">
        <f>IF(AND(K111&gt;0,J111&gt;0),DATE(2026,10,20)+INT(J111/(K111/7)),"")</f>
        <v/>
      </c>
      <c r="M111" s="2">
        <f>IF(J111&lt;=0,"used up",IF(L111="","on track",IF(L111&lt;G111-7,"runs out early","on track")))</f>
        <v/>
      </c>
    </row>
    <row r="112">
      <c r="A112" s="2" t="inlineStr">
        <is>
          <t>002675112</t>
        </is>
      </c>
      <c r="B112" s="2" t="inlineStr">
        <is>
          <t>Davis Mildred</t>
        </is>
      </c>
      <c r="C112" s="2" t="inlineStr">
        <is>
          <t>Superior HealthPlan</t>
        </is>
      </c>
      <c r="D112" s="2" t="inlineStr">
        <is>
          <t>PA26076</t>
        </is>
      </c>
      <c r="E112" s="2" t="inlineStr">
        <is>
          <t>S5125</t>
        </is>
      </c>
      <c r="F112" s="7" t="n">
        <v>46306</v>
      </c>
      <c r="G112" s="7" t="n">
        <v>46485</v>
      </c>
      <c r="H112" s="2" t="n">
        <v>1456</v>
      </c>
      <c r="I112" s="2" t="n">
        <v>58</v>
      </c>
      <c r="J112" s="2">
        <f>H112-I112</f>
        <v/>
      </c>
      <c r="K112" s="2" t="n">
        <v>47.2</v>
      </c>
      <c r="L112" s="7">
        <f>IF(AND(K112&gt;0,J112&gt;0),DATE(2026,10,20)+INT(J112/(K112/7)),"")</f>
        <v/>
      </c>
      <c r="M112" s="2">
        <f>IF(J112&lt;=0,"used up",IF(L112="","on track",IF(L112&lt;G112-7,"runs out early","on track")))</f>
        <v/>
      </c>
    </row>
    <row r="113">
      <c r="A113" s="2" t="inlineStr">
        <is>
          <t>072533204</t>
        </is>
      </c>
      <c r="B113" s="2" t="inlineStr">
        <is>
          <t>Morales John</t>
        </is>
      </c>
      <c r="C113" s="2" t="inlineStr">
        <is>
          <t>Wellpoint Texas</t>
        </is>
      </c>
      <c r="D113" s="2" t="inlineStr">
        <is>
          <t>PA26188</t>
        </is>
      </c>
      <c r="E113" s="2" t="inlineStr">
        <is>
          <t>S5125</t>
        </is>
      </c>
      <c r="F113" s="7" t="n">
        <v>46312</v>
      </c>
      <c r="G113" s="7" t="n">
        <v>46491</v>
      </c>
      <c r="H113" s="2" t="n">
        <v>1092</v>
      </c>
      <c r="I113" s="2" t="n">
        <v>24</v>
      </c>
      <c r="J113" s="2">
        <f>H113-I113</f>
        <v/>
      </c>
      <c r="K113" s="2" t="n">
        <v>36</v>
      </c>
      <c r="L113" s="7">
        <f>IF(AND(K113&gt;0,J113&gt;0),DATE(2026,10,20)+INT(J113/(K113/7)),"")</f>
        <v/>
      </c>
      <c r="M113" s="2">
        <f>IF(J113&lt;=0,"used up",IF(L113="","on track",IF(L113&lt;G113-7,"runs out early","on track")))</f>
        <v/>
      </c>
    </row>
    <row r="114">
      <c r="A114" s="2" t="inlineStr">
        <is>
          <t>097722152</t>
        </is>
      </c>
      <c r="B114" s="2" t="inlineStr">
        <is>
          <t>Williams Mildred</t>
        </is>
      </c>
      <c r="C114" s="2" t="inlineStr">
        <is>
          <t>UnitedHealthcare Community Plan</t>
        </is>
      </c>
      <c r="D114" s="2" t="inlineStr">
        <is>
          <t>PA26176</t>
        </is>
      </c>
      <c r="E114" s="2" t="inlineStr">
        <is>
          <t>S5125</t>
        </is>
      </c>
      <c r="F114" s="7" t="n">
        <v>46311</v>
      </c>
      <c r="G114" s="7" t="n">
        <v>46490</v>
      </c>
      <c r="H114" s="2" t="n">
        <v>2184</v>
      </c>
      <c r="I114" s="2" t="n">
        <v>36</v>
      </c>
      <c r="J114" s="2">
        <f>H114-I114</f>
        <v/>
      </c>
      <c r="K114" s="2" t="n">
        <v>72</v>
      </c>
      <c r="L114" s="7">
        <f>IF(AND(K114&gt;0,J114&gt;0),DATE(2026,10,20)+INT(J114/(K114/7)),"")</f>
        <v/>
      </c>
      <c r="M114" s="2">
        <f>IF(J114&lt;=0,"used up",IF(L114="","on track",IF(L114&lt;G114-7,"runs out early","on track")))</f>
        <v/>
      </c>
    </row>
    <row r="115">
      <c r="A115" s="2" t="inlineStr">
        <is>
          <t>063204945</t>
        </is>
      </c>
      <c r="B115" s="2" t="inlineStr">
        <is>
          <t>Davis Alma</t>
        </is>
      </c>
      <c r="C115" s="2" t="inlineStr">
        <is>
          <t>Wellpoint Texas</t>
        </is>
      </c>
      <c r="D115" s="2" t="inlineStr">
        <is>
          <t>PA26194</t>
        </is>
      </c>
      <c r="E115" s="2" t="inlineStr">
        <is>
          <t>S5125</t>
        </is>
      </c>
      <c r="F115" s="7" t="n">
        <v>46297</v>
      </c>
      <c r="G115" s="7" t="n">
        <v>46476</v>
      </c>
      <c r="H115" s="2" t="n">
        <v>1300</v>
      </c>
      <c r="I115" s="2" t="n">
        <v>95</v>
      </c>
      <c r="J115" s="2">
        <f>H115-I115</f>
        <v/>
      </c>
      <c r="K115" s="2" t="n">
        <v>39.5</v>
      </c>
      <c r="L115" s="7">
        <f>IF(AND(K115&gt;0,J115&gt;0),DATE(2026,10,20)+INT(J115/(K115/7)),"")</f>
        <v/>
      </c>
      <c r="M115" s="2">
        <f>IF(J115&lt;=0,"used up",IF(L115="","on track",IF(L115&lt;G115-7,"runs out early","on track")))</f>
        <v/>
      </c>
    </row>
    <row r="116">
      <c r="A116" s="2" t="inlineStr">
        <is>
          <t>082031392</t>
        </is>
      </c>
      <c r="B116" s="2" t="inlineStr">
        <is>
          <t>Morales Alma</t>
        </is>
      </c>
      <c r="C116" s="2" t="inlineStr">
        <is>
          <t>Superior HealthPlan</t>
        </is>
      </c>
      <c r="D116" s="2" t="inlineStr">
        <is>
          <t>PA26202</t>
        </is>
      </c>
      <c r="E116" s="2" t="inlineStr">
        <is>
          <t>S5125</t>
        </is>
      </c>
      <c r="F116" s="7" t="n">
        <v>46313</v>
      </c>
      <c r="G116" s="7" t="n">
        <v>46492</v>
      </c>
      <c r="H116" s="2" t="n">
        <v>1560</v>
      </c>
      <c r="I116" s="2" t="n">
        <v>10</v>
      </c>
      <c r="J116" s="2">
        <f>H116-I116</f>
        <v/>
      </c>
      <c r="K116" s="2" t="n">
        <v>50</v>
      </c>
      <c r="L116" s="7">
        <f>IF(AND(K116&gt;0,J116&gt;0),DATE(2026,10,20)+INT(J116/(K116/7)),"")</f>
        <v/>
      </c>
      <c r="M116" s="2">
        <f>IF(J116&lt;=0,"used up",IF(L116="","on track",IF(L116&lt;G116-7,"runs out early","on track")))</f>
        <v/>
      </c>
    </row>
    <row r="117">
      <c r="A117" s="2" t="inlineStr">
        <is>
          <t>323598523</t>
        </is>
      </c>
      <c r="B117" s="2" t="inlineStr">
        <is>
          <t>Anderson Luis</t>
        </is>
      </c>
      <c r="C117" s="2" t="inlineStr">
        <is>
          <t>Superior HealthPlan</t>
        </is>
      </c>
      <c r="D117" s="2" t="inlineStr">
        <is>
          <t>PA26141</t>
        </is>
      </c>
      <c r="E117" s="2" t="inlineStr">
        <is>
          <t>S5125</t>
        </is>
      </c>
      <c r="F117" s="7" t="n">
        <v>46309</v>
      </c>
      <c r="G117" s="7" t="n">
        <v>46488</v>
      </c>
      <c r="H117" s="2" t="n">
        <v>1040</v>
      </c>
      <c r="I117" s="2" t="n">
        <v>24</v>
      </c>
      <c r="J117" s="2">
        <f>H117-I117</f>
        <v/>
      </c>
      <c r="K117" s="2" t="n">
        <v>32.2</v>
      </c>
      <c r="L117" s="7">
        <f>IF(AND(K117&gt;0,J117&gt;0),DATE(2026,10,20)+INT(J117/(K117/7)),"")</f>
        <v/>
      </c>
      <c r="M117" s="2">
        <f>IF(J117&lt;=0,"used up",IF(L117="","on track",IF(L117&lt;G117-7,"runs out early","on track")))</f>
        <v/>
      </c>
    </row>
    <row r="118">
      <c r="A118" s="2" t="inlineStr">
        <is>
          <t>010141561</t>
        </is>
      </c>
      <c r="B118" s="2" t="inlineStr">
        <is>
          <t>Thomas Jesus</t>
        </is>
      </c>
      <c r="C118" s="2" t="inlineStr">
        <is>
          <t>Molina Healthcare of Texas</t>
        </is>
      </c>
      <c r="D118" s="2" t="inlineStr">
        <is>
          <t>PA26078</t>
        </is>
      </c>
      <c r="E118" s="2" t="inlineStr">
        <is>
          <t>S5125</t>
        </is>
      </c>
      <c r="F118" s="7" t="n">
        <v>46314</v>
      </c>
      <c r="G118" s="7" t="n">
        <v>46493</v>
      </c>
      <c r="H118" s="2" t="n">
        <v>1040</v>
      </c>
      <c r="I118" s="2" t="n">
        <v>0</v>
      </c>
      <c r="J118" s="2">
        <f>H118-I118</f>
        <v/>
      </c>
      <c r="K118" s="2" t="n">
        <v>32.8</v>
      </c>
      <c r="L118" s="7">
        <f>IF(AND(K118&gt;0,J118&gt;0),DATE(2026,10,20)+INT(J118/(K118/7)),"")</f>
        <v/>
      </c>
      <c r="M118" s="2">
        <f>IF(J118&lt;=0,"used up",IF(L118="","on track",IF(L118&lt;G118-7,"runs out early","on track")))</f>
        <v/>
      </c>
    </row>
  </sheetData>
  <autoFilter ref="A1:M11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8" t="inlineStr">
        <is>
          <t>Payroll vs EVV vs billed vs paid, by workweek</t>
        </is>
      </c>
    </row>
    <row r="2">
      <c r="A2" s="2" t="inlineStr">
        <is>
          <t>Employer taxes and benefits on wages</t>
        </is>
      </c>
      <c r="B2" s="9" t="n">
        <v>0.14</v>
      </c>
    </row>
    <row r="3">
      <c r="A3" s="2" t="inlineStr">
        <is>
          <t>Direct-care target (share of earned revenue)</t>
        </is>
      </c>
      <c r="B3" s="9" t="n">
        <v>0.8</v>
      </c>
    </row>
    <row r="5">
      <c r="A5" s="6" t="inlineStr">
        <is>
          <t>Month</t>
        </is>
      </c>
      <c r="B5" s="6" t="inlineStr">
        <is>
          <t>Patient ID</t>
        </is>
      </c>
      <c r="C5" s="6" t="inlineStr">
        <is>
          <t>Patient</t>
        </is>
      </c>
      <c r="D5" s="6" t="inlineStr">
        <is>
          <t>Program</t>
        </is>
      </c>
      <c r="E5" s="6" t="inlineStr">
        <is>
          <t>Minutes</t>
        </is>
      </c>
      <c r="F5" s="6" t="inlineStr">
        <is>
          <t>Reading days</t>
        </is>
      </c>
      <c r="G5" s="6" t="inlineStr">
        <is>
          <t>Earned</t>
        </is>
      </c>
      <c r="H5" s="6" t="inlineStr">
        <is>
          <t>Billed</t>
        </is>
      </c>
      <c r="I5" s="6" t="inlineStr">
        <is>
          <t>Earned value</t>
        </is>
      </c>
      <c r="J5" s="6" t="inlineStr">
        <is>
          <t>Billed value</t>
        </is>
      </c>
      <c r="K5" s="6" t="inlineStr">
        <is>
          <t>Status</t>
        </is>
      </c>
    </row>
    <row r="6">
      <c r="A6" s="7" t="n"/>
      <c r="B6" s="2" t="n"/>
      <c r="C6" s="2" t="n"/>
      <c r="D6" s="5" t="n"/>
      <c r="E6" s="5">
        <f>D6*(1+$B$2)</f>
        <v/>
      </c>
      <c r="F6" s="5" t="n"/>
      <c r="G6" s="5" t="n">
        <v>26686</v>
      </c>
      <c r="H6" s="5" t="n">
        <v>26536.4</v>
      </c>
      <c r="I6" s="10">
        <f>IF(F6&gt;0,E6/F6,"")</f>
        <v/>
      </c>
      <c r="J6" s="2" t="n"/>
      <c r="K6" s="2" t="n"/>
    </row>
    <row r="7">
      <c r="A7" s="7" t="n"/>
      <c r="B7" s="2" t="n"/>
      <c r="C7" s="2" t="n"/>
      <c r="D7" s="5" t="n"/>
      <c r="E7" s="5">
        <f>D7*(1+$B$2)</f>
        <v/>
      </c>
      <c r="F7" s="5" t="n"/>
      <c r="G7" s="5" t="n">
        <v>26791.6</v>
      </c>
      <c r="H7" s="5" t="n">
        <v>26760.8</v>
      </c>
      <c r="I7" s="10">
        <f>IF(F7&gt;0,E7/F7,"")</f>
        <v/>
      </c>
      <c r="J7" s="2" t="n"/>
      <c r="K7" s="2" t="n"/>
    </row>
    <row r="8">
      <c r="A8" s="7" t="n"/>
      <c r="B8" s="2" t="n"/>
      <c r="C8" s="2" t="n"/>
      <c r="D8" s="5" t="n"/>
      <c r="E8" s="5">
        <f>D8*(1+$B$2)</f>
        <v/>
      </c>
      <c r="F8" s="5" t="n"/>
      <c r="G8" s="5" t="n">
        <v>26708</v>
      </c>
      <c r="H8" s="5" t="n">
        <v>26606.8</v>
      </c>
      <c r="I8" s="10">
        <f>IF(F8&gt;0,E8/F8,"")</f>
        <v/>
      </c>
      <c r="J8" s="2" t="n"/>
      <c r="K8" s="2" t="n"/>
    </row>
    <row r="9">
      <c r="A9" s="7" t="n"/>
      <c r="B9" s="2" t="n"/>
      <c r="C9" s="2" t="n"/>
      <c r="D9" s="5" t="n"/>
      <c r="E9" s="5">
        <f>D9*(1+$B$2)</f>
        <v/>
      </c>
      <c r="F9" s="5" t="n"/>
      <c r="G9" s="5" t="n">
        <v>26765.2</v>
      </c>
      <c r="H9" s="5" t="n">
        <v>26734.4</v>
      </c>
      <c r="I9" s="10">
        <f>IF(F9&gt;0,E9/F9,"")</f>
        <v/>
      </c>
      <c r="J9" s="2" t="n"/>
      <c r="K9" s="2" t="n"/>
    </row>
    <row r="10">
      <c r="A10" s="7" t="n"/>
      <c r="B10" s="2" t="n"/>
      <c r="C10" s="2" t="n"/>
      <c r="D10" s="5" t="n"/>
      <c r="E10" s="5">
        <f>D10*(1+$B$2)</f>
        <v/>
      </c>
      <c r="F10" s="5" t="n"/>
      <c r="G10" s="5" t="n">
        <v>26734.4</v>
      </c>
      <c r="H10" s="5" t="n">
        <v>26536.4</v>
      </c>
      <c r="I10" s="10">
        <f>IF(F10&gt;0,E10/F10,"")</f>
        <v/>
      </c>
      <c r="J10" s="2" t="n"/>
      <c r="K10" s="2" t="n"/>
    </row>
    <row r="11">
      <c r="A11" s="7" t="n"/>
      <c r="B11" s="2" t="n"/>
      <c r="C11" s="2" t="n"/>
      <c r="D11" s="5" t="n"/>
      <c r="E11" s="5">
        <f>D11*(1+$B$2)</f>
        <v/>
      </c>
      <c r="F11" s="5" t="n"/>
      <c r="G11" s="5" t="n">
        <v>26778.4</v>
      </c>
      <c r="H11" s="5" t="n">
        <v>26765.2</v>
      </c>
      <c r="I11" s="10">
        <f>IF(F11&gt;0,E11/F11,"")</f>
        <v/>
      </c>
      <c r="J11" s="2" t="n"/>
      <c r="K11" s="2" t="n"/>
    </row>
    <row r="12">
      <c r="A12" s="7" t="n"/>
      <c r="B12" s="2" t="n"/>
      <c r="C12" s="2" t="n"/>
      <c r="D12" s="5" t="n"/>
      <c r="E12" s="5">
        <f>D12*(1+$B$2)</f>
        <v/>
      </c>
      <c r="F12" s="5" t="n"/>
      <c r="G12" s="5" t="n">
        <v>26747.6</v>
      </c>
      <c r="H12" s="5" t="n">
        <v>26514.4</v>
      </c>
      <c r="I12" s="10">
        <f>IF(F12&gt;0,E12/F12,"")</f>
        <v/>
      </c>
      <c r="J12" s="2" t="n"/>
      <c r="K12" s="2" t="n"/>
    </row>
    <row r="13">
      <c r="A13" s="7" t="n"/>
      <c r="B13" s="2" t="n"/>
      <c r="C13" s="2" t="n"/>
      <c r="D13" s="5" t="n"/>
      <c r="E13" s="5">
        <f>D13*(1+$B$2)</f>
        <v/>
      </c>
      <c r="F13" s="5" t="n"/>
      <c r="G13" s="5" t="n">
        <v>26800.4</v>
      </c>
      <c r="H13" s="5" t="n">
        <v>26202</v>
      </c>
      <c r="I13" s="10">
        <f>IF(F13&gt;0,E13/F13,"")</f>
        <v/>
      </c>
      <c r="J13" s="2" t="n"/>
      <c r="K13" s="2" t="n"/>
    </row>
    <row r="14">
      <c r="A14" s="7" t="n"/>
      <c r="B14" s="2" t="n"/>
      <c r="C14" s="2" t="n"/>
      <c r="D14" s="5" t="n"/>
      <c r="E14" s="5">
        <f>D14*(1+$B$2)</f>
        <v/>
      </c>
      <c r="F14" s="5" t="n"/>
      <c r="G14" s="5" t="n">
        <v>26602.4</v>
      </c>
      <c r="H14" s="5" t="n">
        <v>26219.6</v>
      </c>
      <c r="I14" s="10">
        <f>IF(F14&gt;0,E14/F14,"")</f>
        <v/>
      </c>
      <c r="J14" s="2" t="n"/>
      <c r="K14" s="2" t="n"/>
    </row>
    <row r="15">
      <c r="A15" s="7" t="n"/>
      <c r="B15" s="2" t="n"/>
      <c r="C15" s="2" t="n"/>
      <c r="D15" s="5" t="n"/>
      <c r="E15" s="5">
        <f>D15*(1+$B$2)</f>
        <v/>
      </c>
      <c r="F15" s="5" t="n"/>
      <c r="G15" s="5" t="n">
        <v>26558.4</v>
      </c>
      <c r="H15" s="5" t="n">
        <v>26034.8</v>
      </c>
      <c r="I15" s="10">
        <f>IF(F15&gt;0,E15/F15,"")</f>
        <v/>
      </c>
      <c r="J15" s="2" t="n"/>
      <c r="K15" s="2" t="n"/>
    </row>
    <row r="16">
      <c r="A16" s="7" t="n"/>
      <c r="B16" s="2" t="n"/>
      <c r="C16" s="2" t="n"/>
      <c r="D16" s="5" t="n"/>
      <c r="E16" s="5">
        <f>D16*(1+$B$2)</f>
        <v/>
      </c>
      <c r="F16" s="5" t="n"/>
      <c r="G16" s="5" t="n">
        <v>26879.6</v>
      </c>
      <c r="H16" s="5" t="n">
        <v>26087.6</v>
      </c>
      <c r="I16" s="10">
        <f>IF(F16&gt;0,E16/F16,"")</f>
        <v/>
      </c>
      <c r="J16" s="2" t="n"/>
      <c r="K16" s="2" t="n"/>
    </row>
    <row r="17">
      <c r="A17" s="7" t="n"/>
      <c r="B17" s="2" t="n"/>
      <c r="C17" s="2" t="n"/>
      <c r="D17" s="5" t="n"/>
      <c r="E17" s="5">
        <f>D17*(1+$B$2)</f>
        <v/>
      </c>
      <c r="F17" s="5" t="n"/>
      <c r="G17" s="5" t="n">
        <v>26716.8</v>
      </c>
      <c r="H17" s="5" t="n">
        <v>25370.4</v>
      </c>
      <c r="I17" s="10">
        <f>IF(F17&gt;0,E17/F17,"")</f>
        <v/>
      </c>
      <c r="J17" s="2" t="n"/>
      <c r="K17" s="2" t="n"/>
    </row>
    <row r="18">
      <c r="A18" s="7" t="n"/>
      <c r="B18" s="2" t="n"/>
      <c r="C18" s="2" t="n"/>
      <c r="D18" s="5" t="n"/>
      <c r="E18" s="5">
        <f>D18*(1+$B$2)</f>
        <v/>
      </c>
      <c r="F18" s="5" t="n"/>
      <c r="G18" s="5" t="n">
        <v>26747.6</v>
      </c>
      <c r="H18" s="5" t="n">
        <v>25929.2</v>
      </c>
      <c r="I18" s="10">
        <f>IF(F18&gt;0,E18/F18,"")</f>
        <v/>
      </c>
      <c r="J18" s="2" t="n"/>
      <c r="K18" s="2" t="n"/>
    </row>
    <row r="19">
      <c r="A19" s="7" t="n"/>
      <c r="B19" s="2" t="n"/>
      <c r="C19" s="2" t="n"/>
      <c r="D19" s="5" t="n"/>
      <c r="E19" s="5">
        <f>D19*(1+$B$2)</f>
        <v/>
      </c>
      <c r="F19" s="5" t="n"/>
      <c r="G19" s="5" t="n">
        <v>26765.2</v>
      </c>
      <c r="H19" s="5" t="n">
        <v>26122.8</v>
      </c>
      <c r="I19" s="10">
        <f>IF(F19&gt;0,E19/F19,"")</f>
        <v/>
      </c>
      <c r="J19" s="2" t="n"/>
      <c r="K19" s="2" t="n"/>
    </row>
    <row r="20">
      <c r="A20" s="7" t="n"/>
      <c r="B20" s="2" t="n"/>
      <c r="C20" s="2" t="n"/>
      <c r="D20" s="5" t="n"/>
      <c r="E20" s="5">
        <f>D20*(1+$B$2)</f>
        <v/>
      </c>
      <c r="F20" s="5" t="n"/>
      <c r="G20" s="5" t="n">
        <v>26615.6</v>
      </c>
      <c r="H20" s="5" t="n">
        <v>26545.2</v>
      </c>
      <c r="I20" s="10">
        <f>IF(F20&gt;0,E20/F20,"")</f>
        <v/>
      </c>
      <c r="J20" s="2" t="n"/>
      <c r="K20" s="2" t="n"/>
    </row>
    <row r="21">
      <c r="A21" s="7" t="n"/>
      <c r="B21" s="2" t="n"/>
      <c r="C21" s="2" t="n"/>
      <c r="D21" s="5" t="n"/>
      <c r="E21" s="5">
        <f>D21*(1+$B$2)</f>
        <v/>
      </c>
      <c r="F21" s="5" t="n"/>
      <c r="G21" s="5" t="n">
        <v>26831.2</v>
      </c>
      <c r="H21" s="5" t="n">
        <v>26760.8</v>
      </c>
      <c r="I21" s="10">
        <f>IF(F21&gt;0,E21/F21,"")</f>
        <v/>
      </c>
      <c r="J21" s="2" t="n"/>
      <c r="K21" s="2" t="n"/>
    </row>
    <row r="22">
      <c r="A22" s="4" t="inlineStr">
        <is>
          <t>Total</t>
        </is>
      </c>
      <c r="B22" s="4">
        <f>SUM(B6:B21)</f>
        <v/>
      </c>
      <c r="C22" s="4">
        <f>SUM(C6:C21)</f>
        <v/>
      </c>
      <c r="D22" s="11">
        <f>SUM(D6:D21)</f>
        <v/>
      </c>
      <c r="E22" s="11">
        <f>SUM(E6:E21)</f>
        <v/>
      </c>
      <c r="F22" s="11">
        <f>SUM(F6:F21)</f>
        <v/>
      </c>
      <c r="G22" s="11">
        <f>SUM(G6:G21)</f>
        <v/>
      </c>
      <c r="H22" s="11">
        <f>SUM(H6:H21)</f>
        <v/>
      </c>
      <c r="I22" s="12">
        <f>IF(F22&gt;0,E22/F22,"")</f>
        <v/>
      </c>
    </row>
    <row r="23">
      <c r="A23" s="2" t="inlineStr">
        <is>
          <t>Below target by</t>
        </is>
      </c>
      <c r="E23" s="11">
        <f>MAX(0,$B$3*F22-E22)</f>
        <v/>
      </c>
    </row>
    <row r="25">
      <c r="A25" s="2" t="inlineStr">
        <is>
          <t>Labor cost = gross wages plus employer taxes and benefits (B2). Earned = verified EVV units at the contracted rate. Billed and paid come from the 837s and 835s for the same service dates; recent weeks are not fully paid yet. The 80% target is the federal Medicaid Access Rule share for personal care (reporting from 2028, required from 2030); Texas cost reports use their own definitions.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90" customWidth="1" min="3" max="3"/>
    <col width="8" customWidth="1" min="4" max="4"/>
  </cols>
  <sheetData>
    <row r="1">
      <c r="A1" s="6" t="inlineStr">
        <is>
          <t>Issue</t>
        </is>
      </c>
      <c r="B1" s="6" t="inlineStr">
        <is>
          <t>Record / file</t>
        </is>
      </c>
      <c r="C1" s="6" t="inlineStr">
        <is>
          <t>Detail</t>
        </is>
      </c>
      <c r="D1" s="6" t="inlineStr">
        <is>
          <t>Count</t>
        </is>
      </c>
    </row>
    <row r="2">
      <c r="A2" s="2" t="inlineStr">
        <is>
          <t>MISSING_PROC_CODE</t>
        </is>
      </c>
      <c r="B2" s="2" t="inlineStr">
        <is>
          <t>V40002894</t>
        </is>
      </c>
      <c r="C2" s="2" t="inlineStr">
        <is>
          <t>procedure code blank for visit V40002894; assumed S5125</t>
        </is>
      </c>
      <c r="D2" s="2" t="n">
        <v>1</v>
      </c>
    </row>
    <row r="3">
      <c r="A3" s="2" t="inlineStr">
        <is>
          <t>DUPLICATE_EVV_ROW</t>
        </is>
      </c>
      <c r="B3" s="2" t="inlineStr">
        <is>
          <t>V40003173</t>
        </is>
      </c>
      <c r="C3" s="2" t="inlineStr">
        <is>
          <t>visit V40003173 appears more than once in evv_visits.csv; counted once</t>
        </is>
      </c>
      <c r="D3" s="2" t="n">
        <v>1</v>
      </c>
    </row>
    <row r="4">
      <c r="A4" s="2" t="inlineStr">
        <is>
          <t>DUPLICATE_EVV_ROW</t>
        </is>
      </c>
      <c r="B4" s="2" t="inlineStr">
        <is>
          <t>V40004465</t>
        </is>
      </c>
      <c r="C4" s="2" t="inlineStr">
        <is>
          <t>visit V40004465 appears more than once in evv_visits.csv; counted once</t>
        </is>
      </c>
      <c r="D4" s="2" t="n">
        <v>1</v>
      </c>
    </row>
    <row r="5">
      <c r="A5" s="2" t="inlineStr">
        <is>
          <t>MISSING_PROC_CODE</t>
        </is>
      </c>
      <c r="B5" s="2" t="inlineStr">
        <is>
          <t>V40005766</t>
        </is>
      </c>
      <c r="C5" s="2" t="inlineStr">
        <is>
          <t>procedure code blank for visit V40005766; assumed S5125</t>
        </is>
      </c>
      <c r="D5" s="2" t="n">
        <v>1</v>
      </c>
    </row>
    <row r="6">
      <c r="A6" s="2" t="inlineStr">
        <is>
          <t>MISSING_PROC_CODE</t>
        </is>
      </c>
      <c r="B6" s="2" t="inlineStr">
        <is>
          <t>V40006447</t>
        </is>
      </c>
      <c r="C6" s="2" t="inlineStr">
        <is>
          <t>procedure code blank for visit V40006447; assumed S5125</t>
        </is>
      </c>
      <c r="D6" s="2" t="n">
        <v>1</v>
      </c>
    </row>
    <row r="7">
      <c r="A7" s="2" t="inlineStr">
        <is>
          <t>MISSING_PROC_CODE</t>
        </is>
      </c>
      <c r="B7" s="2" t="inlineStr">
        <is>
          <t>V40006480</t>
        </is>
      </c>
      <c r="C7" s="2" t="inlineStr">
        <is>
          <t>procedure code blank for visit V40006480; assumed S5125</t>
        </is>
      </c>
      <c r="D7" s="2" t="n">
        <v>1</v>
      </c>
    </row>
    <row r="8">
      <c r="A8" s="2" t="inlineStr">
        <is>
          <t>MISSING_PROC_CODE</t>
        </is>
      </c>
      <c r="B8" s="2" t="inlineStr">
        <is>
          <t>V40007234</t>
        </is>
      </c>
      <c r="C8" s="2" t="inlineStr">
        <is>
          <t>procedure code blank for visit V40007234; assumed S5125</t>
        </is>
      </c>
      <c r="D8" s="2" t="n">
        <v>1</v>
      </c>
    </row>
    <row r="9">
      <c r="A9" s="2" t="inlineStr">
        <is>
          <t>DUPLICATE_EVV_ROW</t>
        </is>
      </c>
      <c r="B9" s="2" t="inlineStr">
        <is>
          <t>V40007718</t>
        </is>
      </c>
      <c r="C9" s="2" t="inlineStr">
        <is>
          <t>visit V40007718 appears more than once in evv_visits.csv; counted once</t>
        </is>
      </c>
      <c r="D9" s="2" t="n">
        <v>1</v>
      </c>
    </row>
    <row r="10">
      <c r="A10" s="2" t="inlineStr">
        <is>
          <t>DUPLICATE_EVV_ROW</t>
        </is>
      </c>
      <c r="B10" s="2" t="inlineStr">
        <is>
          <t>V40008478</t>
        </is>
      </c>
      <c r="C10" s="2" t="inlineStr">
        <is>
          <t>visit V40008478 appears more than once in evv_visits.csv; counted once</t>
        </is>
      </c>
      <c r="D10" s="2" t="n">
        <v>1</v>
      </c>
    </row>
    <row r="11">
      <c r="A11" s="2" t="inlineStr">
        <is>
          <t>MEMBER_ID_LEADING_ZERO</t>
        </is>
      </c>
      <c r="B11" s="2" t="inlineStr">
        <is>
          <t>authorizations.csv</t>
        </is>
      </c>
      <c r="C11" s="2" t="inlineStr">
        <is>
          <t>120 member IDs had lost leading zeros; repaired</t>
        </is>
      </c>
      <c r="D11" s="2" t="n">
        <v>120</v>
      </c>
    </row>
    <row r="12">
      <c r="A12" s="2" t="inlineStr">
        <is>
          <t>DATE_FORMAT_MIXED</t>
        </is>
      </c>
      <c r="B12" s="2" t="inlineStr">
        <is>
          <t>authorizations.csv</t>
        </is>
      </c>
      <c r="C12" s="2" t="inlineStr">
        <is>
          <t>3 date formats in one file (%Y-%m-%d, %m/%d/%Y, %m/%d/%y); all parsed</t>
        </is>
      </c>
      <c r="D12" s="2" t="n">
        <v>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6" t="inlineStr">
        <is>
          <t>Item</t>
        </is>
      </c>
      <c r="B1" s="6" t="inlineStr">
        <is>
          <t>Value</t>
        </is>
      </c>
    </row>
    <row r="2">
      <c r="A2" s="2" t="inlineStr">
        <is>
          <t>Client</t>
        </is>
      </c>
      <c r="B2" s="2" t="inlineStr">
        <is>
          <t>Bluebonnet Home Care (fictional)</t>
        </is>
      </c>
    </row>
    <row r="3">
      <c r="A3" s="2" t="inlineStr">
        <is>
          <t>State profile</t>
        </is>
      </c>
      <c r="B3" s="2" t="inlineStr">
        <is>
          <t>TX</t>
        </is>
      </c>
    </row>
    <row r="4">
      <c r="A4" s="2" t="inlineStr">
        <is>
          <t>Data through</t>
        </is>
      </c>
      <c r="B4" s="2" t="inlineStr">
        <is>
          <t>2026-10-20</t>
        </is>
      </c>
    </row>
    <row r="5">
      <c r="A5" s="2" t="inlineStr">
        <is>
          <t>Timely filing (days)</t>
        </is>
      </c>
      <c r="B5" s="2" t="n">
        <v>95</v>
      </c>
    </row>
    <row r="6">
      <c r="A6" s="2" t="inlineStr">
        <is>
          <t>Billing lag (days)</t>
        </is>
      </c>
      <c r="B6" s="2" t="n">
        <v>14</v>
      </c>
    </row>
    <row r="7">
      <c r="A7" s="2" t="inlineStr">
        <is>
          <t>No-response threshold (days)</t>
        </is>
      </c>
      <c r="B7" s="2" t="n">
        <v>30</v>
      </c>
    </row>
    <row r="8">
      <c r="A8" s="2" t="inlineStr">
        <is>
          <t>Config file</t>
        </is>
      </c>
      <c r="B8" s="2" t="inlineStr">
        <is>
          <t>C:\1-projects\1-Medicare-Medicaid-biz\engine\configs\clients\bluebonnet.json</t>
        </is>
      </c>
    </row>
    <row r="9">
      <c r="A9" s="2" t="inlineStr">
        <is>
          <t>Input: clients.csv</t>
        </is>
      </c>
      <c r="B9" s="2" t="n">
        <v>120</v>
      </c>
    </row>
    <row r="10">
      <c r="A10" s="2" t="inlineStr">
        <is>
          <t>Input: evv_visits.csv</t>
        </is>
      </c>
      <c r="B10" s="2" t="n">
        <v>8709</v>
      </c>
    </row>
    <row r="11">
      <c r="A11" s="2" t="inlineStr">
        <is>
          <t>Input: authorizations.csv</t>
        </is>
      </c>
      <c r="B11" s="2" t="n">
        <v>210</v>
      </c>
    </row>
    <row r="12">
      <c r="A12" s="2" t="inlineStr">
        <is>
          <t>Input: evv_aggregator_export.csv</t>
        </is>
      </c>
      <c r="B12" s="2" t="n">
        <v>8705</v>
      </c>
    </row>
    <row r="13">
      <c r="A13" s="2" t="inlineStr">
        <is>
          <t>Input: payroll_detail.csv</t>
        </is>
      </c>
      <c r="B13" s="2" t="n">
        <v>8123</v>
      </c>
    </row>
    <row r="14">
      <c r="A14" s="2" t="inlineStr">
        <is>
          <t>Input: 837 claim files</t>
        </is>
      </c>
      <c r="B14" s="2" t="n">
        <v>19</v>
      </c>
    </row>
    <row r="15">
      <c r="A15" s="2" t="inlineStr">
        <is>
          <t>Input: 835 remittance files</t>
        </is>
      </c>
      <c r="B15" s="2" t="n">
        <v>54</v>
      </c>
    </row>
    <row r="16">
      <c r="A16" s="2" t="inlineStr">
        <is>
          <t>Draft claim batch</t>
        </is>
      </c>
      <c r="B16" s="2" t="inlineStr">
        <is>
          <t>C:\Users\Vinod\AppData\Local\Temp\tmpmgacs3ay\out\claims_to_file\DRAFT_837P_20261020.txt</t>
        </is>
      </c>
    </row>
    <row r="17">
      <c r="A17" s="2" t="inlineStr">
        <is>
          <t>Draft claims / lines</t>
        </is>
      </c>
      <c r="B17" s="2" t="inlineStr">
        <is>
          <t>57 / 167</t>
        </is>
      </c>
    </row>
    <row r="18">
      <c r="A18" s="2" t="inlineStr">
        <is>
          <t>Method</t>
        </is>
      </c>
      <c r="B18" s="2" t="inlineStr">
        <is>
          <t>Deterministic rules; no AI in the calculation. Every finding lists its source records.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2026-10-26T03:17:09Z</dcterms:created>
  <dcterms:modified xmlns:dcterms="http://purl.org/dc/terms/" xmlns:xsi="http://www.w3.org/2001/XMLSchema-instance" xsi:type="dcterms:W3CDTF">2026-10-26T03:17:09Z</dcterms:modified>
</cp:coreProperties>
</file>